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11300-25646\e\R4財政共有\09 地方公営企業\10 経営比較分析\05 HP公表用\01 水道\"/>
    </mc:Choice>
  </mc:AlternateContent>
  <workbookProtection workbookAlgorithmName="SHA-512" workbookHashValue="+EbkhS+q28OYCXRBFIc/Y6Mv/X0SWDkCTMByviGqwwpPSjM1LRb9MT394eENc4jqi0rz+rFWR6zYJE69urQpvw==" workbookSaltValue="yBZXV5hIeFyPflKIvH4a8A==" workbookSpinCount="100000" lockStructure="1"/>
  <bookViews>
    <workbookView xWindow="-120" yWindow="-120" windowWidth="20730" windowHeight="11160"/>
  </bookViews>
  <sheets>
    <sheet name="法適用_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<sst xmlns="http://schemas.openxmlformats.org/spreadsheetml/2006/main" count="228" uniqueCount="113">
  <si>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</si>
  <si>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</si>
  <si>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</si>
  <si>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</si>
  <si>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</si>
  <si>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</si>
  <si>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</si>
  <si>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</si>
  <si>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</si>
  <si>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</si>
  <si>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</si>
  <si>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</si>
  <si>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</si>
  <si>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</si>
  <si>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</si>
  <si>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</si>
  <si>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</si>
  <si>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</si>
  <si>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</si>
  <si>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</si>
  <si>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</si>
  <si>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</si>
  <si>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</si>
  <si>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</si>
  <si>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</si>
  <si>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</si>
  <si>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</si>
  <si>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</si>
  <si>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</si>
  <si>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</si>
  <si>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</si>
  <si>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</si>
  <si>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</si>
  <si>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</si>
  <si>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</si>
  <si>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</si>
  <si>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</si>
  <si>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</si>
  <si>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</si>
  <si>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</si>
  <si>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</si>
  <si>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</si>
  <si>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</si>
  <si>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</si>
  <si>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</si>
  <si>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</si>
  <si>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</si>
  <si>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</si>
  <si>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</si>
  <si>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</si>
  <si>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</si>
  <si>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</si>
  <si>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</si>
  <si>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</si>
  <si>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</si>
  <si>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</si>
  <si>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</si>
  <si>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</si>
  <si>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</si>
  <si>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</si>
  <si>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</si>
  <si>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</si>
  <si>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</si>
  <si>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</si>
  <si>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</si>
  <si>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</si>
  <si>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</si>
  <si>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</si>
  <si>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</si>
  <si>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</si>
  <si>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</si>
  <si>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</si>
  <si>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</si>
  <si>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</si>
  <si>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</si>
  <si>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</si>
  <si>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</si>
  <si>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</si>
  <si>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</si>
  <si>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</si>
  <si>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</si>
  <si>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</si>
  <si>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</si>
  <si>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</si>
  <si>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</si>
  <si>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</si>
  <si>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</si>
  <si>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</si>
  <si>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</si>
  <si>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</si>
  <si>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</si>
  <si>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</si>
  <si>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輪島市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</si>
  <si>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</si>
  <si>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</si>
  <si>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</si>
  <si>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</si>
  <si>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</si>
  <si>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</si>
  <si>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</si>
  <si>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</si>
  <si>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</si>
  <si>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</si>
  <si>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</si>
  <si>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</si>
  <si>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</si>
  <si>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</si>
  <si>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</si>
  <si>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</si>
  <si>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</si>
  <si>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近年、老朽化した管路の耐震化を含めた布設替を実施していることから、管路経年化率は全国及び類似団体と比較して低い数値を示しているが、有形固定資産減価償却率が全国及び類似団体と比べて高くなっており、毎年上昇していることから、更新が必要な施設等が今後増加してくるものと考えられる。</t>
    <rPh sb="0" eb="2">
      <t>キンネン</t>
    </rPh>
    <rPh sb="3" eb="6">
      <t>ロウキュウカ</t>
    </rPh>
    <rPh sb="8" eb="10">
      <t>カンロ</t>
    </rPh>
    <rPh sb="11" eb="14">
      <t>タイシンカ</t>
    </rPh>
    <rPh sb="15" eb="16">
      <t>フク</t>
    </rPh>
    <rPh sb="18" eb="21">
      <t>フセツガ</t>
    </rPh>
    <rPh sb="22" eb="24">
      <t>ジッシ</t>
    </rPh>
    <rPh sb="33" eb="39">
      <t>カンロケイネンカリツ</t>
    </rPh>
    <rPh sb="40" eb="43">
      <t>ゼンコクオヨ</t>
    </rPh>
    <rPh sb="44" eb="48">
      <t>ルイジダンタイ</t>
    </rPh>
    <rPh sb="49" eb="51">
      <t>ヒカク</t>
    </rPh>
    <rPh sb="53" eb="54">
      <t>ヒク</t>
    </rPh>
    <rPh sb="55" eb="57">
      <t>スウチ</t>
    </rPh>
    <rPh sb="58" eb="59">
      <t>シメ</t>
    </rPh>
    <phoneticPr fontId="4"/>
  </si>
  <si>
    <t>老朽化の状況から、今後施設等の更新に膨大な費用が必要となってくると考えられる。
また、経常収支比率が100％を下回っており、今後も人口減少等で給水収益の減少が予想されることから、経営状態はさらに厳しくなると思われる。
そのため、料金の適正化に向けた検討を実施し、安定した収入の確保に努めながら、経営の健全化に取り組む必要がある。</t>
    <rPh sb="0" eb="3">
      <t>ロウキュウカ</t>
    </rPh>
    <rPh sb="4" eb="6">
      <t>ジョウキョウ</t>
    </rPh>
    <rPh sb="9" eb="14">
      <t>コンゴシセツトウ</t>
    </rPh>
    <rPh sb="15" eb="17">
      <t>コウシン</t>
    </rPh>
    <rPh sb="18" eb="20">
      <t>ボウダイ</t>
    </rPh>
    <rPh sb="21" eb="23">
      <t>ヒヨウ</t>
    </rPh>
    <rPh sb="24" eb="26">
      <t>ヒツヨウ</t>
    </rPh>
    <rPh sb="33" eb="34">
      <t>カンガ</t>
    </rPh>
    <rPh sb="43" eb="49">
      <t>ケイジョウシュウシヒリツ</t>
    </rPh>
    <rPh sb="55" eb="57">
      <t>シタマワ</t>
    </rPh>
    <rPh sb="62" eb="64">
      <t>コンゴ</t>
    </rPh>
    <rPh sb="71" eb="75">
      <t>キュウスイシュウエキ</t>
    </rPh>
    <rPh sb="76" eb="78">
      <t>ゲンショウ</t>
    </rPh>
    <rPh sb="79" eb="81">
      <t>ヨソウ</t>
    </rPh>
    <rPh sb="89" eb="93">
      <t>ケイエイジョウタイ</t>
    </rPh>
    <rPh sb="97" eb="98">
      <t>キビ</t>
    </rPh>
    <rPh sb="103" eb="104">
      <t>オモ</t>
    </rPh>
    <rPh sb="114" eb="116">
      <t>リョウキン</t>
    </rPh>
    <rPh sb="117" eb="120">
      <t>テキセイカ</t>
    </rPh>
    <rPh sb="121" eb="122">
      <t>ム</t>
    </rPh>
    <rPh sb="124" eb="126">
      <t>ケントウ</t>
    </rPh>
    <rPh sb="127" eb="129">
      <t>ジッシ</t>
    </rPh>
    <rPh sb="131" eb="133">
      <t>アンテイ</t>
    </rPh>
    <rPh sb="135" eb="137">
      <t>シュウニュウ</t>
    </rPh>
    <rPh sb="138" eb="140">
      <t>カクホ</t>
    </rPh>
    <rPh sb="141" eb="142">
      <t>ツト</t>
    </rPh>
    <rPh sb="147" eb="149">
      <t>ケイエイ</t>
    </rPh>
    <rPh sb="150" eb="153">
      <t>ケンゼンカ</t>
    </rPh>
    <rPh sb="154" eb="155">
      <t>ト</t>
    </rPh>
    <rPh sb="156" eb="157">
      <t>ク</t>
    </rPh>
    <rPh sb="158" eb="160">
      <t>ヒツヨウ</t>
    </rPh>
    <phoneticPr fontId="4"/>
  </si>
  <si>
    <t>⑤料金回収率が100％を下回っていることから、給水収益以外の一般会計繰入金等に依存した経営となっている。
また、前年度と比較して起債対象外の修繕費が増加したことにより、①経常収支比率が減少傾向となっている。
④企業債残高対給水収益比率は、全国及び類似団体と比較してかなり高くなっており、企業債に依存した経営になっていると考えられる。
⑥給水原価においても、全国及び類似団体と比べて高くなっているが、この理由として人口減少による給水収益の減少や、離島の海水淡水化事業を実施している簡易水道事業を含めた、４つの簡易水道施設を有していることが主な要因として考えられる。
⑧有収率は、継続して老朽管の更新事業を実施していることから、類似団体よりも高い数値となっていると考えられる。</t>
    <rPh sb="1" eb="6">
      <t>リョウキンカイシュウリツ</t>
    </rPh>
    <rPh sb="12" eb="14">
      <t>シタマワ</t>
    </rPh>
    <rPh sb="23" eb="29">
      <t>キュウスイシュウエキイガイ</t>
    </rPh>
    <rPh sb="30" eb="34">
      <t>イッパンカイケイ</t>
    </rPh>
    <rPh sb="34" eb="37">
      <t>クリイレキン</t>
    </rPh>
    <rPh sb="37" eb="38">
      <t>トウ</t>
    </rPh>
    <rPh sb="39" eb="41">
      <t>イゾン</t>
    </rPh>
    <rPh sb="43" eb="45">
      <t>ケイエイ</t>
    </rPh>
    <rPh sb="56" eb="59">
      <t>ゼンネンド</t>
    </rPh>
    <rPh sb="60" eb="62">
      <t>ヒカク</t>
    </rPh>
    <rPh sb="64" eb="68">
      <t>キサイタイショウ</t>
    </rPh>
    <rPh sb="68" eb="69">
      <t>ガイ</t>
    </rPh>
    <rPh sb="70" eb="72">
      <t>シュウゼン</t>
    </rPh>
    <rPh sb="72" eb="73">
      <t>ヒ</t>
    </rPh>
    <rPh sb="74" eb="76">
      <t>ゾウカ</t>
    </rPh>
    <rPh sb="85" eb="89">
      <t>ケイジョウシュウシ</t>
    </rPh>
    <rPh sb="89" eb="91">
      <t>ヒリツ</t>
    </rPh>
    <rPh sb="92" eb="96">
      <t>ゲンショウケイコウ</t>
    </rPh>
    <rPh sb="105" eb="110">
      <t>キギョウサイザンダカ</t>
    </rPh>
    <rPh sb="110" eb="111">
      <t>タイ</t>
    </rPh>
    <rPh sb="268" eb="269">
      <t>オモ</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</si>
</sst>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0.98</c:v>
                </c:pt>
                <c:pt idx="1">
                  <c:v>0.73</c:v>
                </c:pt>
                <c:pt idx="2">
                  <c:v>0.36</c:v>
                </c:pt>
                <c:pt idx="3">
                  <c:v>0.28999999999999998</c:v>
                </c:pt>
                <c:pt idx="4">
                  <c:v>0.61</c:v>
                </c:pt>
              </c:numCache>
            </c:numRef>
          </c:val>
          <c:extLst>
            <c:ext xmlns:c16="http://schemas.microsoft.com/office/drawing/2014/chart" uri="{C3380CC4-5D6E-409C-BE32-E72D297353CC}">
              <c16:uniqueId val="{00000000-F39B-4E1F-913F-B5C8B95D4BFD}"/>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0.54</c:v>
                </c:pt>
                <c:pt idx="1">
                  <c:v>0.5</c:v>
                </c:pt>
                <c:pt idx="2">
                  <c:v>0.52</c:v>
                </c:pt>
                <c:pt idx="3">
                  <c:v>0.53</c:v>
                </c:pt>
                <c:pt idx="4">
                  <c:v>0.48</c:v>
                </c:pt>
              </c:numCache>
            </c:numRef>
          </c:val>
          <c:smooth val="0"/>
          <c:extLst>
            <c:ext xmlns:c16="http://schemas.microsoft.com/office/drawing/2014/chart" uri="{C3380CC4-5D6E-409C-BE32-E72D297353CC}">
              <c16:uniqueId val="{00000001-F39B-4E1F-913F-B5C8B95D4BFD}"/>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107.35</c:v>
                </c:pt>
                <c:pt idx="1">
                  <c:v>103.89</c:v>
                </c:pt>
                <c:pt idx="2">
                  <c:v>98.27</c:v>
                </c:pt>
                <c:pt idx="3">
                  <c:v>95.07</c:v>
                </c:pt>
                <c:pt idx="4">
                  <c:v>89.08</c:v>
                </c:pt>
              </c:numCache>
            </c:numRef>
          </c:val>
          <c:extLst>
            <c:ext xmlns:c16="http://schemas.microsoft.com/office/drawing/2014/chart" uri="{C3380CC4-5D6E-409C-BE32-E72D297353CC}">
              <c16:uniqueId val="{00000000-3C77-4AD2-A1BE-20C0F252C3CF}"/>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110.05</c:v>
                </c:pt>
                <c:pt idx="1">
                  <c:v>108.87</c:v>
                </c:pt>
                <c:pt idx="2">
                  <c:v>108.61</c:v>
                </c:pt>
                <c:pt idx="3">
                  <c:v>108.35</c:v>
                </c:pt>
                <c:pt idx="4">
                  <c:v>108.84</c:v>
                </c:pt>
              </c:numCache>
            </c:numRef>
          </c:val>
          <c:smooth val="0"/>
          <c:extLst>
            <c:ext xmlns:c16="http://schemas.microsoft.com/office/drawing/2014/chart" uri="{C3380CC4-5D6E-409C-BE32-E72D297353CC}">
              <c16:uniqueId val="{00000001-3C77-4AD2-A1BE-20C0F252C3CF}"/>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52.33</c:v>
                </c:pt>
                <c:pt idx="1">
                  <c:v>53.99</c:v>
                </c:pt>
                <c:pt idx="2">
                  <c:v>55.28</c:v>
                </c:pt>
                <c:pt idx="3">
                  <c:v>56.54</c:v>
                </c:pt>
                <c:pt idx="4">
                  <c:v>57.91</c:v>
                </c:pt>
              </c:numCache>
            </c:numRef>
          </c:val>
          <c:extLst>
            <c:ext xmlns:c16="http://schemas.microsoft.com/office/drawing/2014/chart" uri="{C3380CC4-5D6E-409C-BE32-E72D297353CC}">
              <c16:uniqueId val="{00000000-23E8-4B87-AA6D-B30A5108F394}"/>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48.05</c:v>
                </c:pt>
                <c:pt idx="1">
                  <c:v>48.87</c:v>
                </c:pt>
                <c:pt idx="2">
                  <c:v>49.92</c:v>
                </c:pt>
                <c:pt idx="3">
                  <c:v>50.63</c:v>
                </c:pt>
                <c:pt idx="4">
                  <c:v>51.29</c:v>
                </c:pt>
              </c:numCache>
            </c:numRef>
          </c:val>
          <c:smooth val="0"/>
          <c:extLst>
            <c:ext xmlns:c16="http://schemas.microsoft.com/office/drawing/2014/chart" uri="{C3380CC4-5D6E-409C-BE32-E72D297353CC}">
              <c16:uniqueId val="{00000001-23E8-4B87-AA6D-B30A5108F394}"/>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10.39</c:v>
                </c:pt>
                <c:pt idx="1">
                  <c:v>9.41</c:v>
                </c:pt>
                <c:pt idx="2">
                  <c:v>9.0500000000000007</c:v>
                </c:pt>
                <c:pt idx="3">
                  <c:v>8.76</c:v>
                </c:pt>
                <c:pt idx="4">
                  <c:v>8.15</c:v>
                </c:pt>
              </c:numCache>
            </c:numRef>
          </c:val>
          <c:extLst>
            <c:ext xmlns:c16="http://schemas.microsoft.com/office/drawing/2014/chart" uri="{C3380CC4-5D6E-409C-BE32-E72D297353CC}">
              <c16:uniqueId val="{00000000-8890-482A-8ACC-1A510B92BD16}"/>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13.39</c:v>
                </c:pt>
                <c:pt idx="1">
                  <c:v>14.85</c:v>
                </c:pt>
                <c:pt idx="2">
                  <c:v>16.88</c:v>
                </c:pt>
                <c:pt idx="3">
                  <c:v>18.28</c:v>
                </c:pt>
                <c:pt idx="4">
                  <c:v>19.61</c:v>
                </c:pt>
              </c:numCache>
            </c:numRef>
          </c:val>
          <c:smooth val="0"/>
          <c:extLst>
            <c:ext xmlns:c16="http://schemas.microsoft.com/office/drawing/2014/chart" uri="{C3380CC4-5D6E-409C-BE32-E72D297353CC}">
              <c16:uniqueId val="{00000001-8890-482A-8ACC-1A510B92BD16}"/>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830-4B1A-AF18-DC42CC519B96}"/>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2.64</c:v>
                </c:pt>
                <c:pt idx="1">
                  <c:v>3.16</c:v>
                </c:pt>
                <c:pt idx="2">
                  <c:v>3.59</c:v>
                </c:pt>
                <c:pt idx="3">
                  <c:v>3.98</c:v>
                </c:pt>
                <c:pt idx="4">
                  <c:v>6.02</c:v>
                </c:pt>
              </c:numCache>
            </c:numRef>
          </c:val>
          <c:smooth val="0"/>
          <c:extLst>
            <c:ext xmlns:c16="http://schemas.microsoft.com/office/drawing/2014/chart" uri="{C3380CC4-5D6E-409C-BE32-E72D297353CC}">
              <c16:uniqueId val="{00000001-2830-4B1A-AF18-DC42CC519B96}"/>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358.33</c:v>
                </c:pt>
                <c:pt idx="1">
                  <c:v>432.31</c:v>
                </c:pt>
                <c:pt idx="2">
                  <c:v>446.58</c:v>
                </c:pt>
                <c:pt idx="3">
                  <c:v>360.99</c:v>
                </c:pt>
                <c:pt idx="4">
                  <c:v>361.81</c:v>
                </c:pt>
              </c:numCache>
            </c:numRef>
          </c:val>
          <c:extLst>
            <c:ext xmlns:c16="http://schemas.microsoft.com/office/drawing/2014/chart" uri="{C3380CC4-5D6E-409C-BE32-E72D297353CC}">
              <c16:uniqueId val="{00000000-59CC-4A60-80FE-EAB4557BD135}"/>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359.47</c:v>
                </c:pt>
                <c:pt idx="1">
                  <c:v>369.69</c:v>
                </c:pt>
                <c:pt idx="2">
                  <c:v>379.08</c:v>
                </c:pt>
                <c:pt idx="3">
                  <c:v>367.55</c:v>
                </c:pt>
                <c:pt idx="4">
                  <c:v>378.56</c:v>
                </c:pt>
              </c:numCache>
            </c:numRef>
          </c:val>
          <c:smooth val="0"/>
          <c:extLst>
            <c:ext xmlns:c16="http://schemas.microsoft.com/office/drawing/2014/chart" uri="{C3380CC4-5D6E-409C-BE32-E72D297353CC}">
              <c16:uniqueId val="{00000001-59CC-4A60-80FE-EAB4557BD135}"/>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893.35</c:v>
                </c:pt>
                <c:pt idx="1">
                  <c:v>880.7</c:v>
                </c:pt>
                <c:pt idx="2">
                  <c:v>872.02</c:v>
                </c:pt>
                <c:pt idx="3">
                  <c:v>852.91</c:v>
                </c:pt>
                <c:pt idx="4">
                  <c:v>852.58</c:v>
                </c:pt>
              </c:numCache>
            </c:numRef>
          </c:val>
          <c:extLst>
            <c:ext xmlns:c16="http://schemas.microsoft.com/office/drawing/2014/chart" uri="{C3380CC4-5D6E-409C-BE32-E72D297353CC}">
              <c16:uniqueId val="{00000000-DFAF-47C1-908B-04080CC68D7B}"/>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401.79</c:v>
                </c:pt>
                <c:pt idx="1">
                  <c:v>402.99</c:v>
                </c:pt>
                <c:pt idx="2">
                  <c:v>398.98</c:v>
                </c:pt>
                <c:pt idx="3">
                  <c:v>418.68</c:v>
                </c:pt>
                <c:pt idx="4">
                  <c:v>395.68</c:v>
                </c:pt>
              </c:numCache>
            </c:numRef>
          </c:val>
          <c:smooth val="0"/>
          <c:extLst>
            <c:ext xmlns:c16="http://schemas.microsoft.com/office/drawing/2014/chart" uri="{C3380CC4-5D6E-409C-BE32-E72D297353CC}">
              <c16:uniqueId val="{00000001-DFAF-47C1-908B-04080CC68D7B}"/>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85.58</c:v>
                </c:pt>
                <c:pt idx="1">
                  <c:v>85.73</c:v>
                </c:pt>
                <c:pt idx="2">
                  <c:v>81.84</c:v>
                </c:pt>
                <c:pt idx="3">
                  <c:v>79.959999999999994</c:v>
                </c:pt>
                <c:pt idx="4">
                  <c:v>74.73</c:v>
                </c:pt>
              </c:numCache>
            </c:numRef>
          </c:val>
          <c:extLst>
            <c:ext xmlns:c16="http://schemas.microsoft.com/office/drawing/2014/chart" uri="{C3380CC4-5D6E-409C-BE32-E72D297353CC}">
              <c16:uniqueId val="{00000000-0763-4925-8420-E06E91783150}"/>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100.12</c:v>
                </c:pt>
                <c:pt idx="1">
                  <c:v>98.66</c:v>
                </c:pt>
                <c:pt idx="2">
                  <c:v>98.64</c:v>
                </c:pt>
                <c:pt idx="3">
                  <c:v>94.78</c:v>
                </c:pt>
                <c:pt idx="4">
                  <c:v>97.59</c:v>
                </c:pt>
              </c:numCache>
            </c:numRef>
          </c:val>
          <c:smooth val="0"/>
          <c:extLst>
            <c:ext xmlns:c16="http://schemas.microsoft.com/office/drawing/2014/chart" uri="{C3380CC4-5D6E-409C-BE32-E72D297353CC}">
              <c16:uniqueId val="{00000001-0763-4925-8420-E06E91783150}"/>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247.8</c:v>
                </c:pt>
                <c:pt idx="1">
                  <c:v>248.51</c:v>
                </c:pt>
                <c:pt idx="2">
                  <c:v>261.3</c:v>
                </c:pt>
                <c:pt idx="3">
                  <c:v>267.33</c:v>
                </c:pt>
                <c:pt idx="4">
                  <c:v>288.33</c:v>
                </c:pt>
              </c:numCache>
            </c:numRef>
          </c:val>
          <c:extLst>
            <c:ext xmlns:c16="http://schemas.microsoft.com/office/drawing/2014/chart" uri="{C3380CC4-5D6E-409C-BE32-E72D297353CC}">
              <c16:uniqueId val="{00000000-CC52-496F-94F3-1C038C45F1D1}"/>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174.97</c:v>
                </c:pt>
                <c:pt idx="1">
                  <c:v>178.59</c:v>
                </c:pt>
                <c:pt idx="2">
                  <c:v>178.92</c:v>
                </c:pt>
                <c:pt idx="3">
                  <c:v>181.3</c:v>
                </c:pt>
                <c:pt idx="4">
                  <c:v>181.71</c:v>
                </c:pt>
              </c:numCache>
            </c:numRef>
          </c:val>
          <c:smooth val="0"/>
          <c:extLst>
            <c:ext xmlns:c16="http://schemas.microsoft.com/office/drawing/2014/chart" uri="{C3380CC4-5D6E-409C-BE32-E72D297353CC}">
              <c16:uniqueId val="{00000001-CC52-496F-94F3-1C038C45F1D1}"/>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40.26</c:v>
                </c:pt>
                <c:pt idx="1">
                  <c:v>36.69</c:v>
                </c:pt>
                <c:pt idx="2">
                  <c:v>35.83</c:v>
                </c:pt>
                <c:pt idx="3">
                  <c:v>36.57</c:v>
                </c:pt>
                <c:pt idx="4">
                  <c:v>34.880000000000003</c:v>
                </c:pt>
              </c:numCache>
            </c:numRef>
          </c:val>
          <c:extLst>
            <c:ext xmlns:c16="http://schemas.microsoft.com/office/drawing/2014/chart" uri="{C3380CC4-5D6E-409C-BE32-E72D297353CC}">
              <c16:uniqueId val="{00000000-9C84-43D3-ABEA-CBD83B9DD6C1}"/>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55.63</c:v>
                </c:pt>
                <c:pt idx="1">
                  <c:v>55.03</c:v>
                </c:pt>
                <c:pt idx="2">
                  <c:v>55.14</c:v>
                </c:pt>
                <c:pt idx="3">
                  <c:v>55.89</c:v>
                </c:pt>
                <c:pt idx="4">
                  <c:v>55.72</c:v>
                </c:pt>
              </c:numCache>
            </c:numRef>
          </c:val>
          <c:smooth val="0"/>
          <c:extLst>
            <c:ext xmlns:c16="http://schemas.microsoft.com/office/drawing/2014/chart" uri="{C3380CC4-5D6E-409C-BE32-E72D297353CC}">
              <c16:uniqueId val="{00000001-9C84-43D3-ABEA-CBD83B9DD6C1}"/>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84.23</c:v>
                </c:pt>
                <c:pt idx="1">
                  <c:v>90.25</c:v>
                </c:pt>
                <c:pt idx="2">
                  <c:v>90.22</c:v>
                </c:pt>
                <c:pt idx="3">
                  <c:v>88.32</c:v>
                </c:pt>
                <c:pt idx="4">
                  <c:v>88.46</c:v>
                </c:pt>
              </c:numCache>
            </c:numRef>
          </c:val>
          <c:extLst>
            <c:ext xmlns:c16="http://schemas.microsoft.com/office/drawing/2014/chart" uri="{C3380CC4-5D6E-409C-BE32-E72D297353CC}">
              <c16:uniqueId val="{00000000-CD5D-42E7-AF32-AE04A067BDE3}"/>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82.04</c:v>
                </c:pt>
                <c:pt idx="1">
                  <c:v>81.900000000000006</c:v>
                </c:pt>
                <c:pt idx="2">
                  <c:v>81.39</c:v>
                </c:pt>
                <c:pt idx="3">
                  <c:v>81.27</c:v>
                </c:pt>
                <c:pt idx="4">
                  <c:v>81.260000000000005</c:v>
                </c:pt>
              </c:numCache>
            </c:numRef>
          </c:val>
          <c:smooth val="0"/>
          <c:extLst>
            <c:ext xmlns:c16="http://schemas.microsoft.com/office/drawing/2014/chart" uri="{C3380CC4-5D6E-409C-BE32-E72D297353CC}">
              <c16:uniqueId val="{00000001-CD5D-42E7-AF32-AE04A067BDE3}"/>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石川県　輪島市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A6</v>
      </c>
      <c r="X8" s="44"/>
      <c r="Y8" s="44"/>
      <c r="Z8" s="44"/>
      <c r="AA8" s="44"/>
      <c r="AB8" s="44"/>
      <c r="AC8" s="44"/>
      <c r="AD8" s="44" t="str">
        <f>データ!$M$6</f>
        <v>非設置</v>
      </c>
      <c r="AE8" s="44"/>
      <c r="AF8" s="44"/>
      <c r="AG8" s="44"/>
      <c r="AH8" s="44"/>
      <c r="AI8" s="44"/>
      <c r="AJ8" s="44"/>
      <c r="AK8" s="2"/>
      <c r="AL8" s="45">
        <f>データ!$R$6</f>
        <v>24904</v>
      </c>
      <c r="AM8" s="45"/>
      <c r="AN8" s="45"/>
      <c r="AO8" s="45"/>
      <c r="AP8" s="45"/>
      <c r="AQ8" s="45"/>
      <c r="AR8" s="45"/>
      <c r="AS8" s="45"/>
      <c r="AT8" s="46">
        <f>データ!$S$6</f>
        <v>426.32</v>
      </c>
      <c r="AU8" s="47"/>
      <c r="AV8" s="47"/>
      <c r="AW8" s="47"/>
      <c r="AX8" s="47"/>
      <c r="AY8" s="47"/>
      <c r="AZ8" s="47"/>
      <c r="BA8" s="47"/>
      <c r="BB8" s="48">
        <f>データ!$T$6</f>
        <v>58.42</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62.51</v>
      </c>
      <c r="J10" s="47"/>
      <c r="K10" s="47"/>
      <c r="L10" s="47"/>
      <c r="M10" s="47"/>
      <c r="N10" s="47"/>
      <c r="O10" s="81"/>
      <c r="P10" s="48">
        <f>データ!$P$6</f>
        <v>91.2</v>
      </c>
      <c r="Q10" s="48"/>
      <c r="R10" s="48"/>
      <c r="S10" s="48"/>
      <c r="T10" s="48"/>
      <c r="U10" s="48"/>
      <c r="V10" s="48"/>
      <c r="W10" s="45">
        <f>データ!$Q$6</f>
        <v>3950</v>
      </c>
      <c r="X10" s="45"/>
      <c r="Y10" s="45"/>
      <c r="Z10" s="45"/>
      <c r="AA10" s="45"/>
      <c r="AB10" s="45"/>
      <c r="AC10" s="45"/>
      <c r="AD10" s="2"/>
      <c r="AE10" s="2"/>
      <c r="AF10" s="2"/>
      <c r="AG10" s="2"/>
      <c r="AH10" s="2"/>
      <c r="AI10" s="2"/>
      <c r="AJ10" s="2"/>
      <c r="AK10" s="2"/>
      <c r="AL10" s="45">
        <f>データ!$U$6</f>
        <v>22292</v>
      </c>
      <c r="AM10" s="45"/>
      <c r="AN10" s="45"/>
      <c r="AO10" s="45"/>
      <c r="AP10" s="45"/>
      <c r="AQ10" s="45"/>
      <c r="AR10" s="45"/>
      <c r="AS10" s="45"/>
      <c r="AT10" s="46">
        <f>データ!$V$6</f>
        <v>68.31</v>
      </c>
      <c r="AU10" s="47"/>
      <c r="AV10" s="47"/>
      <c r="AW10" s="47"/>
      <c r="AX10" s="47"/>
      <c r="AY10" s="47"/>
      <c r="AZ10" s="47"/>
      <c r="BA10" s="47"/>
      <c r="BB10" s="48">
        <f>データ!$W$6</f>
        <v>326.33999999999997</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112</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110</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111</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ZHch4vB4/a5/LcjqxbMBQv9K1tKiQ2DDcLCMF0O4rz9yo/8fTS5EHo6p85XPFdIcfH+TX8E0DUf63q6vPTeXRQ==" saltValue="5qdA9GTKZHmTnQbltoWsM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27</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52</v>
      </c>
      <c r="B4" s="17"/>
      <c r="C4" s="17"/>
      <c r="D4" s="17"/>
      <c r="E4" s="17"/>
      <c r="F4" s="17"/>
      <c r="G4" s="17"/>
      <c r="H4" s="86"/>
      <c r="I4" s="87"/>
      <c r="J4" s="87"/>
      <c r="K4" s="87"/>
      <c r="L4" s="87"/>
      <c r="M4" s="87"/>
      <c r="N4" s="87"/>
      <c r="O4" s="87"/>
      <c r="P4" s="87"/>
      <c r="Q4" s="87"/>
      <c r="R4" s="87"/>
      <c r="S4" s="87"/>
      <c r="T4" s="87"/>
      <c r="U4" s="87"/>
      <c r="V4" s="87"/>
      <c r="W4" s="88"/>
      <c r="X4" s="82" t="s">
        <v>53</v>
      </c>
      <c r="Y4" s="82"/>
      <c r="Z4" s="82"/>
      <c r="AA4" s="82"/>
      <c r="AB4" s="82"/>
      <c r="AC4" s="82"/>
      <c r="AD4" s="82"/>
      <c r="AE4" s="82"/>
      <c r="AF4" s="82"/>
      <c r="AG4" s="82"/>
      <c r="AH4" s="82"/>
      <c r="AI4" s="82" t="s">
        <v>54</v>
      </c>
      <c r="AJ4" s="82"/>
      <c r="AK4" s="82"/>
      <c r="AL4" s="82"/>
      <c r="AM4" s="82"/>
      <c r="AN4" s="82"/>
      <c r="AO4" s="82"/>
      <c r="AP4" s="82"/>
      <c r="AQ4" s="82"/>
      <c r="AR4" s="82"/>
      <c r="AS4" s="82"/>
      <c r="AT4" s="82" t="s">
        <v>55</v>
      </c>
      <c r="AU4" s="82"/>
      <c r="AV4" s="82"/>
      <c r="AW4" s="82"/>
      <c r="AX4" s="82"/>
      <c r="AY4" s="82"/>
      <c r="AZ4" s="82"/>
      <c r="BA4" s="82"/>
      <c r="BB4" s="82"/>
      <c r="BC4" s="82"/>
      <c r="BD4" s="82"/>
      <c r="BE4" s="82" t="s">
        <v>56</v>
      </c>
      <c r="BF4" s="82"/>
      <c r="BG4" s="82"/>
      <c r="BH4" s="82"/>
      <c r="BI4" s="82"/>
      <c r="BJ4" s="82"/>
      <c r="BK4" s="82"/>
      <c r="BL4" s="82"/>
      <c r="BM4" s="82"/>
      <c r="BN4" s="82"/>
      <c r="BO4" s="82"/>
      <c r="BP4" s="82" t="s">
        <v>57</v>
      </c>
      <c r="BQ4" s="82"/>
      <c r="BR4" s="82"/>
      <c r="BS4" s="82"/>
      <c r="BT4" s="82"/>
      <c r="BU4" s="82"/>
      <c r="BV4" s="82"/>
      <c r="BW4" s="82"/>
      <c r="BX4" s="82"/>
      <c r="BY4" s="82"/>
      <c r="BZ4" s="82"/>
      <c r="CA4" s="82" t="s">
        <v>58</v>
      </c>
      <c r="CB4" s="82"/>
      <c r="CC4" s="82"/>
      <c r="CD4" s="82"/>
      <c r="CE4" s="82"/>
      <c r="CF4" s="82"/>
      <c r="CG4" s="82"/>
      <c r="CH4" s="82"/>
      <c r="CI4" s="82"/>
      <c r="CJ4" s="82"/>
      <c r="CK4" s="82"/>
      <c r="CL4" s="82" t="s">
        <v>59</v>
      </c>
      <c r="CM4" s="82"/>
      <c r="CN4" s="82"/>
      <c r="CO4" s="82"/>
      <c r="CP4" s="82"/>
      <c r="CQ4" s="82"/>
      <c r="CR4" s="82"/>
      <c r="CS4" s="82"/>
      <c r="CT4" s="82"/>
      <c r="CU4" s="82"/>
      <c r="CV4" s="82"/>
      <c r="CW4" s="82" t="s">
        <v>60</v>
      </c>
      <c r="CX4" s="82"/>
      <c r="CY4" s="82"/>
      <c r="CZ4" s="82"/>
      <c r="DA4" s="82"/>
      <c r="DB4" s="82"/>
      <c r="DC4" s="82"/>
      <c r="DD4" s="82"/>
      <c r="DE4" s="82"/>
      <c r="DF4" s="82"/>
      <c r="DG4" s="82"/>
      <c r="DH4" s="82" t="s">
        <v>61</v>
      </c>
      <c r="DI4" s="82"/>
      <c r="DJ4" s="82"/>
      <c r="DK4" s="82"/>
      <c r="DL4" s="82"/>
      <c r="DM4" s="82"/>
      <c r="DN4" s="82"/>
      <c r="DO4" s="82"/>
      <c r="DP4" s="82"/>
      <c r="DQ4" s="82"/>
      <c r="DR4" s="82"/>
      <c r="DS4" s="82" t="s">
        <v>62</v>
      </c>
      <c r="DT4" s="82"/>
      <c r="DU4" s="82"/>
      <c r="DV4" s="82"/>
      <c r="DW4" s="82"/>
      <c r="DX4" s="82"/>
      <c r="DY4" s="82"/>
      <c r="DZ4" s="82"/>
      <c r="EA4" s="82"/>
      <c r="EB4" s="82"/>
      <c r="EC4" s="82"/>
      <c r="ED4" s="82" t="s">
        <v>63</v>
      </c>
      <c r="EE4" s="82"/>
      <c r="EF4" s="82"/>
      <c r="EG4" s="82"/>
      <c r="EH4" s="82"/>
      <c r="EI4" s="82"/>
      <c r="EJ4" s="82"/>
      <c r="EK4" s="82"/>
      <c r="EL4" s="82"/>
      <c r="EM4" s="82"/>
      <c r="EN4" s="82"/>
    </row>
    <row r="5" spans="1:144" x14ac:dyDescent="0.15">
      <c r="A5" s="15" t="s">
        <v>64</v>
      </c>
      <c r="B5" s="18"/>
      <c r="C5" s="18"/>
      <c r="D5" s="18"/>
      <c r="E5" s="18"/>
      <c r="F5" s="18"/>
      <c r="G5" s="18"/>
      <c r="H5" s="19" t="s">
        <v>65</v>
      </c>
      <c r="I5" s="19" t="s">
        <v>66</v>
      </c>
      <c r="J5" s="19" t="s">
        <v>67</v>
      </c>
      <c r="K5" s="19" t="s">
        <v>68</v>
      </c>
      <c r="L5" s="19" t="s">
        <v>69</v>
      </c>
      <c r="M5" s="19" t="s">
        <v>5</v>
      </c>
      <c r="N5" s="19" t="s">
        <v>70</v>
      </c>
      <c r="O5" s="19" t="s">
        <v>71</v>
      </c>
      <c r="P5" s="19" t="s">
        <v>72</v>
      </c>
      <c r="Q5" s="19" t="s">
        <v>73</v>
      </c>
      <c r="R5" s="19" t="s">
        <v>74</v>
      </c>
      <c r="S5" s="19" t="s">
        <v>75</v>
      </c>
      <c r="T5" s="19" t="s">
        <v>76</v>
      </c>
      <c r="U5" s="19" t="s">
        <v>77</v>
      </c>
      <c r="V5" s="19" t="s">
        <v>78</v>
      </c>
      <c r="W5" s="19" t="s">
        <v>79</v>
      </c>
      <c r="X5" s="19" t="s">
        <v>80</v>
      </c>
      <c r="Y5" s="19" t="s">
        <v>81</v>
      </c>
      <c r="Z5" s="19" t="s">
        <v>82</v>
      </c>
      <c r="AA5" s="19" t="s">
        <v>83</v>
      </c>
      <c r="AB5" s="19" t="s">
        <v>84</v>
      </c>
      <c r="AC5" s="19" t="s">
        <v>85</v>
      </c>
      <c r="AD5" s="19" t="s">
        <v>86</v>
      </c>
      <c r="AE5" s="19" t="s">
        <v>87</v>
      </c>
      <c r="AF5" s="19" t="s">
        <v>88</v>
      </c>
      <c r="AG5" s="19" t="s">
        <v>89</v>
      </c>
      <c r="AH5" s="19" t="s">
        <v>29</v>
      </c>
      <c r="AI5" s="19" t="s">
        <v>80</v>
      </c>
      <c r="AJ5" s="19" t="s">
        <v>81</v>
      </c>
      <c r="AK5" s="19" t="s">
        <v>82</v>
      </c>
      <c r="AL5" s="19" t="s">
        <v>83</v>
      </c>
      <c r="AM5" s="19" t="s">
        <v>84</v>
      </c>
      <c r="AN5" s="19" t="s">
        <v>85</v>
      </c>
      <c r="AO5" s="19" t="s">
        <v>86</v>
      </c>
      <c r="AP5" s="19" t="s">
        <v>87</v>
      </c>
      <c r="AQ5" s="19" t="s">
        <v>88</v>
      </c>
      <c r="AR5" s="19" t="s">
        <v>89</v>
      </c>
      <c r="AS5" s="19" t="s">
        <v>90</v>
      </c>
      <c r="AT5" s="19" t="s">
        <v>80</v>
      </c>
      <c r="AU5" s="19" t="s">
        <v>81</v>
      </c>
      <c r="AV5" s="19" t="s">
        <v>82</v>
      </c>
      <c r="AW5" s="19" t="s">
        <v>83</v>
      </c>
      <c r="AX5" s="19" t="s">
        <v>84</v>
      </c>
      <c r="AY5" s="19" t="s">
        <v>85</v>
      </c>
      <c r="AZ5" s="19" t="s">
        <v>86</v>
      </c>
      <c r="BA5" s="19" t="s">
        <v>87</v>
      </c>
      <c r="BB5" s="19" t="s">
        <v>88</v>
      </c>
      <c r="BC5" s="19" t="s">
        <v>89</v>
      </c>
      <c r="BD5" s="19" t="s">
        <v>90</v>
      </c>
      <c r="BE5" s="19" t="s">
        <v>80</v>
      </c>
      <c r="BF5" s="19" t="s">
        <v>81</v>
      </c>
      <c r="BG5" s="19" t="s">
        <v>82</v>
      </c>
      <c r="BH5" s="19" t="s">
        <v>83</v>
      </c>
      <c r="BI5" s="19" t="s">
        <v>84</v>
      </c>
      <c r="BJ5" s="19" t="s">
        <v>85</v>
      </c>
      <c r="BK5" s="19" t="s">
        <v>86</v>
      </c>
      <c r="BL5" s="19" t="s">
        <v>87</v>
      </c>
      <c r="BM5" s="19" t="s">
        <v>88</v>
      </c>
      <c r="BN5" s="19" t="s">
        <v>89</v>
      </c>
      <c r="BO5" s="19" t="s">
        <v>90</v>
      </c>
      <c r="BP5" s="19" t="s">
        <v>80</v>
      </c>
      <c r="BQ5" s="19" t="s">
        <v>81</v>
      </c>
      <c r="BR5" s="19" t="s">
        <v>82</v>
      </c>
      <c r="BS5" s="19" t="s">
        <v>83</v>
      </c>
      <c r="BT5" s="19" t="s">
        <v>84</v>
      </c>
      <c r="BU5" s="19" t="s">
        <v>85</v>
      </c>
      <c r="BV5" s="19" t="s">
        <v>86</v>
      </c>
      <c r="BW5" s="19" t="s">
        <v>87</v>
      </c>
      <c r="BX5" s="19" t="s">
        <v>88</v>
      </c>
      <c r="BY5" s="19" t="s">
        <v>89</v>
      </c>
      <c r="BZ5" s="19" t="s">
        <v>90</v>
      </c>
      <c r="CA5" s="19" t="s">
        <v>80</v>
      </c>
      <c r="CB5" s="19" t="s">
        <v>81</v>
      </c>
      <c r="CC5" s="19" t="s">
        <v>82</v>
      </c>
      <c r="CD5" s="19" t="s">
        <v>83</v>
      </c>
      <c r="CE5" s="19" t="s">
        <v>84</v>
      </c>
      <c r="CF5" s="19" t="s">
        <v>85</v>
      </c>
      <c r="CG5" s="19" t="s">
        <v>86</v>
      </c>
      <c r="CH5" s="19" t="s">
        <v>87</v>
      </c>
      <c r="CI5" s="19" t="s">
        <v>88</v>
      </c>
      <c r="CJ5" s="19" t="s">
        <v>89</v>
      </c>
      <c r="CK5" s="19" t="s">
        <v>90</v>
      </c>
      <c r="CL5" s="19" t="s">
        <v>80</v>
      </c>
      <c r="CM5" s="19" t="s">
        <v>81</v>
      </c>
      <c r="CN5" s="19" t="s">
        <v>82</v>
      </c>
      <c r="CO5" s="19" t="s">
        <v>83</v>
      </c>
      <c r="CP5" s="19" t="s">
        <v>84</v>
      </c>
      <c r="CQ5" s="19" t="s">
        <v>85</v>
      </c>
      <c r="CR5" s="19" t="s">
        <v>86</v>
      </c>
      <c r="CS5" s="19" t="s">
        <v>87</v>
      </c>
      <c r="CT5" s="19" t="s">
        <v>88</v>
      </c>
      <c r="CU5" s="19" t="s">
        <v>89</v>
      </c>
      <c r="CV5" s="19" t="s">
        <v>90</v>
      </c>
      <c r="CW5" s="19" t="s">
        <v>80</v>
      </c>
      <c r="CX5" s="19" t="s">
        <v>81</v>
      </c>
      <c r="CY5" s="19" t="s">
        <v>82</v>
      </c>
      <c r="CZ5" s="19" t="s">
        <v>83</v>
      </c>
      <c r="DA5" s="19" t="s">
        <v>84</v>
      </c>
      <c r="DB5" s="19" t="s">
        <v>85</v>
      </c>
      <c r="DC5" s="19" t="s">
        <v>86</v>
      </c>
      <c r="DD5" s="19" t="s">
        <v>87</v>
      </c>
      <c r="DE5" s="19" t="s">
        <v>88</v>
      </c>
      <c r="DF5" s="19" t="s">
        <v>89</v>
      </c>
      <c r="DG5" s="19" t="s">
        <v>90</v>
      </c>
      <c r="DH5" s="19" t="s">
        <v>80</v>
      </c>
      <c r="DI5" s="19" t="s">
        <v>81</v>
      </c>
      <c r="DJ5" s="19" t="s">
        <v>82</v>
      </c>
      <c r="DK5" s="19" t="s">
        <v>83</v>
      </c>
      <c r="DL5" s="19" t="s">
        <v>84</v>
      </c>
      <c r="DM5" s="19" t="s">
        <v>85</v>
      </c>
      <c r="DN5" s="19" t="s">
        <v>86</v>
      </c>
      <c r="DO5" s="19" t="s">
        <v>87</v>
      </c>
      <c r="DP5" s="19" t="s">
        <v>88</v>
      </c>
      <c r="DQ5" s="19" t="s">
        <v>89</v>
      </c>
      <c r="DR5" s="19" t="s">
        <v>90</v>
      </c>
      <c r="DS5" s="19" t="s">
        <v>80</v>
      </c>
      <c r="DT5" s="19" t="s">
        <v>81</v>
      </c>
      <c r="DU5" s="19" t="s">
        <v>82</v>
      </c>
      <c r="DV5" s="19" t="s">
        <v>83</v>
      </c>
      <c r="DW5" s="19" t="s">
        <v>84</v>
      </c>
      <c r="DX5" s="19" t="s">
        <v>85</v>
      </c>
      <c r="DY5" s="19" t="s">
        <v>86</v>
      </c>
      <c r="DZ5" s="19" t="s">
        <v>87</v>
      </c>
      <c r="EA5" s="19" t="s">
        <v>88</v>
      </c>
      <c r="EB5" s="19" t="s">
        <v>89</v>
      </c>
      <c r="EC5" s="19" t="s">
        <v>90</v>
      </c>
      <c r="ED5" s="19" t="s">
        <v>80</v>
      </c>
      <c r="EE5" s="19" t="s">
        <v>81</v>
      </c>
      <c r="EF5" s="19" t="s">
        <v>82</v>
      </c>
      <c r="EG5" s="19" t="s">
        <v>83</v>
      </c>
      <c r="EH5" s="19" t="s">
        <v>84</v>
      </c>
      <c r="EI5" s="19" t="s">
        <v>85</v>
      </c>
      <c r="EJ5" s="19" t="s">
        <v>86</v>
      </c>
      <c r="EK5" s="19" t="s">
        <v>87</v>
      </c>
      <c r="EL5" s="19" t="s">
        <v>88</v>
      </c>
      <c r="EM5" s="19" t="s">
        <v>89</v>
      </c>
      <c r="EN5" s="19" t="s">
        <v>90</v>
      </c>
    </row>
    <row r="6" spans="1:144" s="23" customFormat="1" x14ac:dyDescent="0.15">
      <c r="A6" s="15" t="s">
        <v>91</v>
      </c>
      <c r="B6" s="20">
        <f>B7</f>
        <v>2021</v>
      </c>
      <c r="C6" s="20">
        <f t="shared" ref="C6:W6" si="3">C7</f>
        <v>172049</v>
      </c>
      <c r="D6" s="20">
        <f t="shared" si="3"/>
        <v>46</v>
      </c>
      <c r="E6" s="20">
        <f t="shared" si="3"/>
        <v>1</v>
      </c>
      <c r="F6" s="20">
        <f t="shared" si="3"/>
        <v>0</v>
      </c>
      <c r="G6" s="20">
        <f t="shared" si="3"/>
        <v>1</v>
      </c>
      <c r="H6" s="20" t="str">
        <f t="shared" si="3"/>
        <v>石川県　輪島市</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62.51</v>
      </c>
      <c r="P6" s="21">
        <f t="shared" si="3"/>
        <v>91.2</v>
      </c>
      <c r="Q6" s="21">
        <f t="shared" si="3"/>
        <v>3950</v>
      </c>
      <c r="R6" s="21">
        <f t="shared" si="3"/>
        <v>24904</v>
      </c>
      <c r="S6" s="21">
        <f t="shared" si="3"/>
        <v>426.32</v>
      </c>
      <c r="T6" s="21">
        <f t="shared" si="3"/>
        <v>58.42</v>
      </c>
      <c r="U6" s="21">
        <f t="shared" si="3"/>
        <v>22292</v>
      </c>
      <c r="V6" s="21">
        <f t="shared" si="3"/>
        <v>68.31</v>
      </c>
      <c r="W6" s="21">
        <f t="shared" si="3"/>
        <v>326.33999999999997</v>
      </c>
      <c r="X6" s="22">
        <f>IF(X7="",NA(),X7)</f>
        <v>107.35</v>
      </c>
      <c r="Y6" s="22">
        <f t="shared" ref="Y6:AG6" si="4">IF(Y7="",NA(),Y7)</f>
        <v>103.89</v>
      </c>
      <c r="Z6" s="22">
        <f t="shared" si="4"/>
        <v>98.27</v>
      </c>
      <c r="AA6" s="22">
        <f t="shared" si="4"/>
        <v>95.07</v>
      </c>
      <c r="AB6" s="22">
        <f t="shared" si="4"/>
        <v>89.08</v>
      </c>
      <c r="AC6" s="22">
        <f t="shared" si="4"/>
        <v>110.05</v>
      </c>
      <c r="AD6" s="22">
        <f t="shared" si="4"/>
        <v>108.87</v>
      </c>
      <c r="AE6" s="22">
        <f t="shared" si="4"/>
        <v>108.61</v>
      </c>
      <c r="AF6" s="22">
        <f t="shared" si="4"/>
        <v>108.35</v>
      </c>
      <c r="AG6" s="22">
        <f t="shared" si="4"/>
        <v>108.84</v>
      </c>
      <c r="AH6" s="21" t="str">
        <f>IF(AH7="","",IF(AH7="-","【-】","【"&amp;SUBSTITUTE(TEXT(AH7,"#,##0.00"),"-","△")&amp;"】"))</f>
        <v>【111.39】</v>
      </c>
      <c r="AI6" s="21">
        <f>IF(AI7="",NA(),AI7)</f>
        <v>0</v>
      </c>
      <c r="AJ6" s="21">
        <f t="shared" ref="AJ6:AR6" si="5">IF(AJ7="",NA(),AJ7)</f>
        <v>0</v>
      </c>
      <c r="AK6" s="21">
        <f t="shared" si="5"/>
        <v>0</v>
      </c>
      <c r="AL6" s="21">
        <f t="shared" si="5"/>
        <v>0</v>
      </c>
      <c r="AM6" s="21">
        <f t="shared" si="5"/>
        <v>0</v>
      </c>
      <c r="AN6" s="22">
        <f t="shared" si="5"/>
        <v>2.64</v>
      </c>
      <c r="AO6" s="22">
        <f t="shared" si="5"/>
        <v>3.16</v>
      </c>
      <c r="AP6" s="22">
        <f t="shared" si="5"/>
        <v>3.59</v>
      </c>
      <c r="AQ6" s="22">
        <f t="shared" si="5"/>
        <v>3.98</v>
      </c>
      <c r="AR6" s="22">
        <f t="shared" si="5"/>
        <v>6.02</v>
      </c>
      <c r="AS6" s="21" t="str">
        <f>IF(AS7="","",IF(AS7="-","【-】","【"&amp;SUBSTITUTE(TEXT(AS7,"#,##0.00"),"-","△")&amp;"】"))</f>
        <v>【1.30】</v>
      </c>
      <c r="AT6" s="22">
        <f>IF(AT7="",NA(),AT7)</f>
        <v>358.33</v>
      </c>
      <c r="AU6" s="22">
        <f t="shared" ref="AU6:BC6" si="6">IF(AU7="",NA(),AU7)</f>
        <v>432.31</v>
      </c>
      <c r="AV6" s="22">
        <f t="shared" si="6"/>
        <v>446.58</v>
      </c>
      <c r="AW6" s="22">
        <f t="shared" si="6"/>
        <v>360.99</v>
      </c>
      <c r="AX6" s="22">
        <f t="shared" si="6"/>
        <v>361.81</v>
      </c>
      <c r="AY6" s="22">
        <f t="shared" si="6"/>
        <v>359.47</v>
      </c>
      <c r="AZ6" s="22">
        <f t="shared" si="6"/>
        <v>369.69</v>
      </c>
      <c r="BA6" s="22">
        <f t="shared" si="6"/>
        <v>379.08</v>
      </c>
      <c r="BB6" s="22">
        <f t="shared" si="6"/>
        <v>367.55</v>
      </c>
      <c r="BC6" s="22">
        <f t="shared" si="6"/>
        <v>378.56</v>
      </c>
      <c r="BD6" s="21" t="str">
        <f>IF(BD7="","",IF(BD7="-","【-】","【"&amp;SUBSTITUTE(TEXT(BD7,"#,##0.00"),"-","△")&amp;"】"))</f>
        <v>【261.51】</v>
      </c>
      <c r="BE6" s="22">
        <f>IF(BE7="",NA(),BE7)</f>
        <v>893.35</v>
      </c>
      <c r="BF6" s="22">
        <f t="shared" ref="BF6:BN6" si="7">IF(BF7="",NA(),BF7)</f>
        <v>880.7</v>
      </c>
      <c r="BG6" s="22">
        <f t="shared" si="7"/>
        <v>872.02</v>
      </c>
      <c r="BH6" s="22">
        <f t="shared" si="7"/>
        <v>852.91</v>
      </c>
      <c r="BI6" s="22">
        <f t="shared" si="7"/>
        <v>852.58</v>
      </c>
      <c r="BJ6" s="22">
        <f t="shared" si="7"/>
        <v>401.79</v>
      </c>
      <c r="BK6" s="22">
        <f t="shared" si="7"/>
        <v>402.99</v>
      </c>
      <c r="BL6" s="22">
        <f t="shared" si="7"/>
        <v>398.98</v>
      </c>
      <c r="BM6" s="22">
        <f t="shared" si="7"/>
        <v>418.68</v>
      </c>
      <c r="BN6" s="22">
        <f t="shared" si="7"/>
        <v>395.68</v>
      </c>
      <c r="BO6" s="21" t="str">
        <f>IF(BO7="","",IF(BO7="-","【-】","【"&amp;SUBSTITUTE(TEXT(BO7,"#,##0.00"),"-","△")&amp;"】"))</f>
        <v>【265.16】</v>
      </c>
      <c r="BP6" s="22">
        <f>IF(BP7="",NA(),BP7)</f>
        <v>85.58</v>
      </c>
      <c r="BQ6" s="22">
        <f t="shared" ref="BQ6:BY6" si="8">IF(BQ7="",NA(),BQ7)</f>
        <v>85.73</v>
      </c>
      <c r="BR6" s="22">
        <f t="shared" si="8"/>
        <v>81.84</v>
      </c>
      <c r="BS6" s="22">
        <f t="shared" si="8"/>
        <v>79.959999999999994</v>
      </c>
      <c r="BT6" s="22">
        <f t="shared" si="8"/>
        <v>74.73</v>
      </c>
      <c r="BU6" s="22">
        <f t="shared" si="8"/>
        <v>100.12</v>
      </c>
      <c r="BV6" s="22">
        <f t="shared" si="8"/>
        <v>98.66</v>
      </c>
      <c r="BW6" s="22">
        <f t="shared" si="8"/>
        <v>98.64</v>
      </c>
      <c r="BX6" s="22">
        <f t="shared" si="8"/>
        <v>94.78</v>
      </c>
      <c r="BY6" s="22">
        <f t="shared" si="8"/>
        <v>97.59</v>
      </c>
      <c r="BZ6" s="21" t="str">
        <f>IF(BZ7="","",IF(BZ7="-","【-】","【"&amp;SUBSTITUTE(TEXT(BZ7,"#,##0.00"),"-","△")&amp;"】"))</f>
        <v>【102.35】</v>
      </c>
      <c r="CA6" s="22">
        <f>IF(CA7="",NA(),CA7)</f>
        <v>247.8</v>
      </c>
      <c r="CB6" s="22">
        <f t="shared" ref="CB6:CJ6" si="9">IF(CB7="",NA(),CB7)</f>
        <v>248.51</v>
      </c>
      <c r="CC6" s="22">
        <f t="shared" si="9"/>
        <v>261.3</v>
      </c>
      <c r="CD6" s="22">
        <f t="shared" si="9"/>
        <v>267.33</v>
      </c>
      <c r="CE6" s="22">
        <f t="shared" si="9"/>
        <v>288.33</v>
      </c>
      <c r="CF6" s="22">
        <f t="shared" si="9"/>
        <v>174.97</v>
      </c>
      <c r="CG6" s="22">
        <f t="shared" si="9"/>
        <v>178.59</v>
      </c>
      <c r="CH6" s="22">
        <f t="shared" si="9"/>
        <v>178.92</v>
      </c>
      <c r="CI6" s="22">
        <f t="shared" si="9"/>
        <v>181.3</v>
      </c>
      <c r="CJ6" s="22">
        <f t="shared" si="9"/>
        <v>181.71</v>
      </c>
      <c r="CK6" s="21" t="str">
        <f>IF(CK7="","",IF(CK7="-","【-】","【"&amp;SUBSTITUTE(TEXT(CK7,"#,##0.00"),"-","△")&amp;"】"))</f>
        <v>【167.74】</v>
      </c>
      <c r="CL6" s="22">
        <f>IF(CL7="",NA(),CL7)</f>
        <v>40.26</v>
      </c>
      <c r="CM6" s="22">
        <f t="shared" ref="CM6:CU6" si="10">IF(CM7="",NA(),CM7)</f>
        <v>36.69</v>
      </c>
      <c r="CN6" s="22">
        <f t="shared" si="10"/>
        <v>35.83</v>
      </c>
      <c r="CO6" s="22">
        <f t="shared" si="10"/>
        <v>36.57</v>
      </c>
      <c r="CP6" s="22">
        <f t="shared" si="10"/>
        <v>34.880000000000003</v>
      </c>
      <c r="CQ6" s="22">
        <f t="shared" si="10"/>
        <v>55.63</v>
      </c>
      <c r="CR6" s="22">
        <f t="shared" si="10"/>
        <v>55.03</v>
      </c>
      <c r="CS6" s="22">
        <f t="shared" si="10"/>
        <v>55.14</v>
      </c>
      <c r="CT6" s="22">
        <f t="shared" si="10"/>
        <v>55.89</v>
      </c>
      <c r="CU6" s="22">
        <f t="shared" si="10"/>
        <v>55.72</v>
      </c>
      <c r="CV6" s="21" t="str">
        <f>IF(CV7="","",IF(CV7="-","【-】","【"&amp;SUBSTITUTE(TEXT(CV7,"#,##0.00"),"-","△")&amp;"】"))</f>
        <v>【60.29】</v>
      </c>
      <c r="CW6" s="22">
        <f>IF(CW7="",NA(),CW7)</f>
        <v>84.23</v>
      </c>
      <c r="CX6" s="22">
        <f t="shared" ref="CX6:DF6" si="11">IF(CX7="",NA(),CX7)</f>
        <v>90.25</v>
      </c>
      <c r="CY6" s="22">
        <f t="shared" si="11"/>
        <v>90.22</v>
      </c>
      <c r="CZ6" s="22">
        <f t="shared" si="11"/>
        <v>88.32</v>
      </c>
      <c r="DA6" s="22">
        <f t="shared" si="11"/>
        <v>88.46</v>
      </c>
      <c r="DB6" s="22">
        <f t="shared" si="11"/>
        <v>82.04</v>
      </c>
      <c r="DC6" s="22">
        <f t="shared" si="11"/>
        <v>81.900000000000006</v>
      </c>
      <c r="DD6" s="22">
        <f t="shared" si="11"/>
        <v>81.39</v>
      </c>
      <c r="DE6" s="22">
        <f t="shared" si="11"/>
        <v>81.27</v>
      </c>
      <c r="DF6" s="22">
        <f t="shared" si="11"/>
        <v>81.260000000000005</v>
      </c>
      <c r="DG6" s="21" t="str">
        <f>IF(DG7="","",IF(DG7="-","【-】","【"&amp;SUBSTITUTE(TEXT(DG7,"#,##0.00"),"-","△")&amp;"】"))</f>
        <v>【90.12】</v>
      </c>
      <c r="DH6" s="22">
        <f>IF(DH7="",NA(),DH7)</f>
        <v>52.33</v>
      </c>
      <c r="DI6" s="22">
        <f t="shared" ref="DI6:DQ6" si="12">IF(DI7="",NA(),DI7)</f>
        <v>53.99</v>
      </c>
      <c r="DJ6" s="22">
        <f t="shared" si="12"/>
        <v>55.28</v>
      </c>
      <c r="DK6" s="22">
        <f t="shared" si="12"/>
        <v>56.54</v>
      </c>
      <c r="DL6" s="22">
        <f t="shared" si="12"/>
        <v>57.91</v>
      </c>
      <c r="DM6" s="22">
        <f t="shared" si="12"/>
        <v>48.05</v>
      </c>
      <c r="DN6" s="22">
        <f t="shared" si="12"/>
        <v>48.87</v>
      </c>
      <c r="DO6" s="22">
        <f t="shared" si="12"/>
        <v>49.92</v>
      </c>
      <c r="DP6" s="22">
        <f t="shared" si="12"/>
        <v>50.63</v>
      </c>
      <c r="DQ6" s="22">
        <f t="shared" si="12"/>
        <v>51.29</v>
      </c>
      <c r="DR6" s="21" t="str">
        <f>IF(DR7="","",IF(DR7="-","【-】","【"&amp;SUBSTITUTE(TEXT(DR7,"#,##0.00"),"-","△")&amp;"】"))</f>
        <v>【50.88】</v>
      </c>
      <c r="DS6" s="22">
        <f>IF(DS7="",NA(),DS7)</f>
        <v>10.39</v>
      </c>
      <c r="DT6" s="22">
        <f t="shared" ref="DT6:EB6" si="13">IF(DT7="",NA(),DT7)</f>
        <v>9.41</v>
      </c>
      <c r="DU6" s="22">
        <f t="shared" si="13"/>
        <v>9.0500000000000007</v>
      </c>
      <c r="DV6" s="22">
        <f t="shared" si="13"/>
        <v>8.76</v>
      </c>
      <c r="DW6" s="22">
        <f t="shared" si="13"/>
        <v>8.15</v>
      </c>
      <c r="DX6" s="22">
        <f t="shared" si="13"/>
        <v>13.39</v>
      </c>
      <c r="DY6" s="22">
        <f t="shared" si="13"/>
        <v>14.85</v>
      </c>
      <c r="DZ6" s="22">
        <f t="shared" si="13"/>
        <v>16.88</v>
      </c>
      <c r="EA6" s="22">
        <f t="shared" si="13"/>
        <v>18.28</v>
      </c>
      <c r="EB6" s="22">
        <f t="shared" si="13"/>
        <v>19.61</v>
      </c>
      <c r="EC6" s="21" t="str">
        <f>IF(EC7="","",IF(EC7="-","【-】","【"&amp;SUBSTITUTE(TEXT(EC7,"#,##0.00"),"-","△")&amp;"】"))</f>
        <v>【22.30】</v>
      </c>
      <c r="ED6" s="22">
        <f>IF(ED7="",NA(),ED7)</f>
        <v>0.98</v>
      </c>
      <c r="EE6" s="22">
        <f t="shared" ref="EE6:EM6" si="14">IF(EE7="",NA(),EE7)</f>
        <v>0.73</v>
      </c>
      <c r="EF6" s="22">
        <f t="shared" si="14"/>
        <v>0.36</v>
      </c>
      <c r="EG6" s="22">
        <f t="shared" si="14"/>
        <v>0.28999999999999998</v>
      </c>
      <c r="EH6" s="22">
        <f t="shared" si="14"/>
        <v>0.61</v>
      </c>
      <c r="EI6" s="22">
        <f t="shared" si="14"/>
        <v>0.54</v>
      </c>
      <c r="EJ6" s="22">
        <f t="shared" si="14"/>
        <v>0.5</v>
      </c>
      <c r="EK6" s="22">
        <f t="shared" si="14"/>
        <v>0.52</v>
      </c>
      <c r="EL6" s="22">
        <f t="shared" si="14"/>
        <v>0.53</v>
      </c>
      <c r="EM6" s="22">
        <f t="shared" si="14"/>
        <v>0.48</v>
      </c>
      <c r="EN6" s="21" t="str">
        <f>IF(EN7="","",IF(EN7="-","【-】","【"&amp;SUBSTITUTE(TEXT(EN7,"#,##0.00"),"-","△")&amp;"】"))</f>
        <v>【0.66】</v>
      </c>
    </row>
    <row r="7" spans="1:144" s="23" customFormat="1" x14ac:dyDescent="0.15">
      <c r="A7" s="15"/>
      <c r="B7" s="24">
        <v>2021</v>
      </c>
      <c r="C7" s="24">
        <v>172049</v>
      </c>
      <c r="D7" s="24">
        <v>46</v>
      </c>
      <c r="E7" s="24">
        <v>1</v>
      </c>
      <c r="F7" s="24">
        <v>0</v>
      </c>
      <c r="G7" s="24">
        <v>1</v>
      </c>
      <c r="H7" s="24" t="s">
        <v>92</v>
      </c>
      <c r="I7" s="24" t="s">
        <v>93</v>
      </c>
      <c r="J7" s="24" t="s">
        <v>94</v>
      </c>
      <c r="K7" s="24" t="s">
        <v>95</v>
      </c>
      <c r="L7" s="24" t="s">
        <v>96</v>
      </c>
      <c r="M7" s="24" t="s">
        <v>97</v>
      </c>
      <c r="N7" s="25" t="s">
        <v>98</v>
      </c>
      <c r="O7" s="25">
        <v>62.51</v>
      </c>
      <c r="P7" s="25">
        <v>91.2</v>
      </c>
      <c r="Q7" s="25">
        <v>3950</v>
      </c>
      <c r="R7" s="25">
        <v>24904</v>
      </c>
      <c r="S7" s="25">
        <v>426.32</v>
      </c>
      <c r="T7" s="25">
        <v>58.42</v>
      </c>
      <c r="U7" s="25">
        <v>22292</v>
      </c>
      <c r="V7" s="25">
        <v>68.31</v>
      </c>
      <c r="W7" s="25">
        <v>326.33999999999997</v>
      </c>
      <c r="X7" s="25">
        <v>107.35</v>
      </c>
      <c r="Y7" s="25">
        <v>103.89</v>
      </c>
      <c r="Z7" s="25">
        <v>98.27</v>
      </c>
      <c r="AA7" s="25">
        <v>95.07</v>
      </c>
      <c r="AB7" s="25">
        <v>89.08</v>
      </c>
      <c r="AC7" s="25">
        <v>110.05</v>
      </c>
      <c r="AD7" s="25">
        <v>108.87</v>
      </c>
      <c r="AE7" s="25">
        <v>108.61</v>
      </c>
      <c r="AF7" s="25">
        <v>108.35</v>
      </c>
      <c r="AG7" s="25">
        <v>108.84</v>
      </c>
      <c r="AH7" s="25">
        <v>111.39</v>
      </c>
      <c r="AI7" s="25">
        <v>0</v>
      </c>
      <c r="AJ7" s="25">
        <v>0</v>
      </c>
      <c r="AK7" s="25">
        <v>0</v>
      </c>
      <c r="AL7" s="25">
        <v>0</v>
      </c>
      <c r="AM7" s="25">
        <v>0</v>
      </c>
      <c r="AN7" s="25">
        <v>2.64</v>
      </c>
      <c r="AO7" s="25">
        <v>3.16</v>
      </c>
      <c r="AP7" s="25">
        <v>3.59</v>
      </c>
      <c r="AQ7" s="25">
        <v>3.98</v>
      </c>
      <c r="AR7" s="25">
        <v>6.02</v>
      </c>
      <c r="AS7" s="25">
        <v>1.3</v>
      </c>
      <c r="AT7" s="25">
        <v>358.33</v>
      </c>
      <c r="AU7" s="25">
        <v>432.31</v>
      </c>
      <c r="AV7" s="25">
        <v>446.58</v>
      </c>
      <c r="AW7" s="25">
        <v>360.99</v>
      </c>
      <c r="AX7" s="25">
        <v>361.81</v>
      </c>
      <c r="AY7" s="25">
        <v>359.47</v>
      </c>
      <c r="AZ7" s="25">
        <v>369.69</v>
      </c>
      <c r="BA7" s="25">
        <v>379.08</v>
      </c>
      <c r="BB7" s="25">
        <v>367.55</v>
      </c>
      <c r="BC7" s="25">
        <v>378.56</v>
      </c>
      <c r="BD7" s="25">
        <v>261.51</v>
      </c>
      <c r="BE7" s="25">
        <v>893.35</v>
      </c>
      <c r="BF7" s="25">
        <v>880.7</v>
      </c>
      <c r="BG7" s="25">
        <v>872.02</v>
      </c>
      <c r="BH7" s="25">
        <v>852.91</v>
      </c>
      <c r="BI7" s="25">
        <v>852.58</v>
      </c>
      <c r="BJ7" s="25">
        <v>401.79</v>
      </c>
      <c r="BK7" s="25">
        <v>402.99</v>
      </c>
      <c r="BL7" s="25">
        <v>398.98</v>
      </c>
      <c r="BM7" s="25">
        <v>418.68</v>
      </c>
      <c r="BN7" s="25">
        <v>395.68</v>
      </c>
      <c r="BO7" s="25">
        <v>265.16000000000003</v>
      </c>
      <c r="BP7" s="25">
        <v>85.58</v>
      </c>
      <c r="BQ7" s="25">
        <v>85.73</v>
      </c>
      <c r="BR7" s="25">
        <v>81.84</v>
      </c>
      <c r="BS7" s="25">
        <v>79.959999999999994</v>
      </c>
      <c r="BT7" s="25">
        <v>74.73</v>
      </c>
      <c r="BU7" s="25">
        <v>100.12</v>
      </c>
      <c r="BV7" s="25">
        <v>98.66</v>
      </c>
      <c r="BW7" s="25">
        <v>98.64</v>
      </c>
      <c r="BX7" s="25">
        <v>94.78</v>
      </c>
      <c r="BY7" s="25">
        <v>97.59</v>
      </c>
      <c r="BZ7" s="25">
        <v>102.35</v>
      </c>
      <c r="CA7" s="25">
        <v>247.8</v>
      </c>
      <c r="CB7" s="25">
        <v>248.51</v>
      </c>
      <c r="CC7" s="25">
        <v>261.3</v>
      </c>
      <c r="CD7" s="25">
        <v>267.33</v>
      </c>
      <c r="CE7" s="25">
        <v>288.33</v>
      </c>
      <c r="CF7" s="25">
        <v>174.97</v>
      </c>
      <c r="CG7" s="25">
        <v>178.59</v>
      </c>
      <c r="CH7" s="25">
        <v>178.92</v>
      </c>
      <c r="CI7" s="25">
        <v>181.3</v>
      </c>
      <c r="CJ7" s="25">
        <v>181.71</v>
      </c>
      <c r="CK7" s="25">
        <v>167.74</v>
      </c>
      <c r="CL7" s="25">
        <v>40.26</v>
      </c>
      <c r="CM7" s="25">
        <v>36.69</v>
      </c>
      <c r="CN7" s="25">
        <v>35.83</v>
      </c>
      <c r="CO7" s="25">
        <v>36.57</v>
      </c>
      <c r="CP7" s="25">
        <v>34.880000000000003</v>
      </c>
      <c r="CQ7" s="25">
        <v>55.63</v>
      </c>
      <c r="CR7" s="25">
        <v>55.03</v>
      </c>
      <c r="CS7" s="25">
        <v>55.14</v>
      </c>
      <c r="CT7" s="25">
        <v>55.89</v>
      </c>
      <c r="CU7" s="25">
        <v>55.72</v>
      </c>
      <c r="CV7" s="25">
        <v>60.29</v>
      </c>
      <c r="CW7" s="25">
        <v>84.23</v>
      </c>
      <c r="CX7" s="25">
        <v>90.25</v>
      </c>
      <c r="CY7" s="25">
        <v>90.22</v>
      </c>
      <c r="CZ7" s="25">
        <v>88.32</v>
      </c>
      <c r="DA7" s="25">
        <v>88.46</v>
      </c>
      <c r="DB7" s="25">
        <v>82.04</v>
      </c>
      <c r="DC7" s="25">
        <v>81.900000000000006</v>
      </c>
      <c r="DD7" s="25">
        <v>81.39</v>
      </c>
      <c r="DE7" s="25">
        <v>81.27</v>
      </c>
      <c r="DF7" s="25">
        <v>81.260000000000005</v>
      </c>
      <c r="DG7" s="25">
        <v>90.12</v>
      </c>
      <c r="DH7" s="25">
        <v>52.33</v>
      </c>
      <c r="DI7" s="25">
        <v>53.99</v>
      </c>
      <c r="DJ7" s="25">
        <v>55.28</v>
      </c>
      <c r="DK7" s="25">
        <v>56.54</v>
      </c>
      <c r="DL7" s="25">
        <v>57.91</v>
      </c>
      <c r="DM7" s="25">
        <v>48.05</v>
      </c>
      <c r="DN7" s="25">
        <v>48.87</v>
      </c>
      <c r="DO7" s="25">
        <v>49.92</v>
      </c>
      <c r="DP7" s="25">
        <v>50.63</v>
      </c>
      <c r="DQ7" s="25">
        <v>51.29</v>
      </c>
      <c r="DR7" s="25">
        <v>50.88</v>
      </c>
      <c r="DS7" s="25">
        <v>10.39</v>
      </c>
      <c r="DT7" s="25">
        <v>9.41</v>
      </c>
      <c r="DU7" s="25">
        <v>9.0500000000000007</v>
      </c>
      <c r="DV7" s="25">
        <v>8.76</v>
      </c>
      <c r="DW7" s="25">
        <v>8.15</v>
      </c>
      <c r="DX7" s="25">
        <v>13.39</v>
      </c>
      <c r="DY7" s="25">
        <v>14.85</v>
      </c>
      <c r="DZ7" s="25">
        <v>16.88</v>
      </c>
      <c r="EA7" s="25">
        <v>18.28</v>
      </c>
      <c r="EB7" s="25">
        <v>19.61</v>
      </c>
      <c r="EC7" s="25">
        <v>22.3</v>
      </c>
      <c r="ED7" s="25">
        <v>0.98</v>
      </c>
      <c r="EE7" s="25">
        <v>0.73</v>
      </c>
      <c r="EF7" s="25">
        <v>0.36</v>
      </c>
      <c r="EG7" s="25">
        <v>0.28999999999999998</v>
      </c>
      <c r="EH7" s="25">
        <v>0.61</v>
      </c>
      <c r="EI7" s="25">
        <v>0.54</v>
      </c>
      <c r="EJ7" s="25">
        <v>0.5</v>
      </c>
      <c r="EK7" s="25">
        <v>0.52</v>
      </c>
      <c r="EL7" s="25">
        <v>0.53</v>
      </c>
      <c r="EM7" s="25">
        <v>0.48</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99</v>
      </c>
      <c r="C9" s="28" t="s">
        <v>100</v>
      </c>
      <c r="D9" s="28" t="s">
        <v>101</v>
      </c>
      <c r="E9" s="28" t="s">
        <v>102</v>
      </c>
      <c r="F9" s="28" t="s">
        <v>103</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104</v>
      </c>
    </row>
    <row r="12" spans="1:144" x14ac:dyDescent="0.15">
      <c r="B12">
        <v>1</v>
      </c>
      <c r="C12">
        <v>1</v>
      </c>
      <c r="D12">
        <v>1</v>
      </c>
      <c r="E12">
        <v>2</v>
      </c>
      <c r="F12">
        <v>3</v>
      </c>
      <c r="G12" t="s">
        <v>105</v>
      </c>
    </row>
    <row r="13" spans="1:144" x14ac:dyDescent="0.15">
      <c r="B13" t="s">
        <v>106</v>
      </c>
      <c r="C13" t="s">
        <v>106</v>
      </c>
      <c r="D13" t="s">
        <v>107</v>
      </c>
      <c r="E13" t="s">
        <v>108</v>
      </c>
      <c r="F13" t="s">
        <v>107</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2023-01-30T02:01:33Z</cp:lastPrinted>
  <dcterms:created xsi:type="dcterms:W3CDTF">2022-12-01T00:57:36Z</dcterms:created>
  <dcterms:modified xsi:type="dcterms:W3CDTF">2023-01-30T02:01:35Z</dcterms:modified>
  <cp:category/>
</cp:coreProperties>
</file>