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22.101.100\sangyou\上下水道局\02_庶務係\15_照会・通知\R4照会\10_公営企業に係る経営比較分析表（R3年度決算）の分析等について\【経営比較分析表】2021_172049_46_1718\"/>
    </mc:Choice>
  </mc:AlternateContent>
  <xr:revisionPtr revIDLastSave="0" documentId="13_ncr:1_{B38D559E-C210-4006-BA3F-2F506FBF05FA}" xr6:coauthVersionLast="47" xr6:coauthVersionMax="47" xr10:uidLastSave="{00000000-0000-0000-0000-000000000000}"/>
  <workbookProtection workbookAlgorithmName="SHA-512" workbookHashValue="eFkYi6hWFv2HAg/f2fKIR3mCWX83hoCa+J3d8m7BXkoHiHNV/5J2/6uVUoItlRkXvinzrcmp6LlusMvdPL0RXQ==" workbookSaltValue="OQo/7928uXoQJva7KebGQw==" workbookSpinCount="100000" lockStructure="1"/>
  <bookViews>
    <workbookView xWindow="0" yWindow="0" windowWidth="28800" windowHeight="156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W10" i="4" s="1"/>
  <c r="P6" i="5"/>
  <c r="P10" i="4" s="1"/>
  <c r="O6" i="5"/>
  <c r="I10" i="4" s="1"/>
  <c r="N6" i="5"/>
  <c r="B10" i="4" s="1"/>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BB8" i="4"/>
  <c r="B8"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<sst xmlns="http://schemas.openxmlformats.org/spreadsheetml/2006/main" count="253" uniqueCount="118">
  <si>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</si>
  <si>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</si>
  <si>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</si>
  <si>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</si>
  <si>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</si>
  <si>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</si>
  <si>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</si>
  <si>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</si>
  <si>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</si>
  <si>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</si>
  <si>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</si>
  <si>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</si>
  <si>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</si>
  <si>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</si>
  <si>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</si>
  <si>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</si>
  <si>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</si>
  <si>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</si>
  <si>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</si>
  <si>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</si>
  <si>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</si>
  <si>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</si>
  <si>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</si>
  <si>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</si>
  <si>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</si>
  <si>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</si>
  <si>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</si>
  <si>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</si>
  <si>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</si>
  <si>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</si>
  <si>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</si>
  <si>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</si>
  <si>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</si>
  <si>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</si>
  <si>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</si>
  <si>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</si>
  <si>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</si>
  <si>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</si>
  <si>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</si>
  <si>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</si>
  <si>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</si>
  <si>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</si>
  <si>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</si>
  <si>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</si>
  <si>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</si>
  <si>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</si>
  <si>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</si>
  <si>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</si>
  <si>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</si>
  <si>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</si>
  <si>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</si>
  <si>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</si>
  <si>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</si>
  <si>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</si>
  <si>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</si>
  <si>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</si>
  <si>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</si>
  <si>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</si>
  <si>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</si>
  <si>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</si>
  <si>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</si>
  <si>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</si>
  <si>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</si>
  <si>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</si>
  <si>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</si>
  <si>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</si>
  <si>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</si>
  <si>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</si>
  <si>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</si>
  <si>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</si>
  <si>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</si>
  <si>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</si>
  <si>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</si>
  <si>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</si>
  <si>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</si>
  <si>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</si>
  <si>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</si>
  <si>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</si>
  <si>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</si>
  <si>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</si>
  <si>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</si>
  <si>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</si>
  <si>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</si>
  <si>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</si>
  <si>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</si>
  <si>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</si>
  <si>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</si>
  <si>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</si>
  <si>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</si>
  <si>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</si>
  <si>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</si>
  <si>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</si>
  <si>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</si>
  <si>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</si>
  <si>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</si>
  <si>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</si>
  <si>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</si>
  <si>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</si>
  <si>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</si>
  <si>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</si>
  <si>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</si>
  <si>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</si>
  <si>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</si>
  <si>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</si>
  <si>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</si>
  <si>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</si>
  <si>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</si>
  <si>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</si>
  <si>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</si>
  <si>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</si>
  <si>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</si>
  <si>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</si>
  <si>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</si>
  <si>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</si>
  <si>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</si>
  <si>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供用開始から22年しか経過しておらず、管渠については法定耐用年数に達するまでにまだ十分な期間があり、現時点で老朽化の問題はない。
　一方、電気機械設備については、法定耐用年数を経過したものが年々多くなってきており、今後は更新費用が増加していくことが見込まれる。令和2年度に策定したストックマネジメント計画に基づいて、経営状況を踏まえながら、計画的に更新していきたい。</t>
    <rPh sb="9" eb="10">
      <t>ネン</t>
    </rPh>
    <rPh sb="12" eb="14">
      <t>ケイカ</t>
    </rPh>
    <rPh sb="51" eb="54">
      <t>ゲンジテン</t>
    </rPh>
    <rPh sb="59" eb="61">
      <t>モンダイ</t>
    </rPh>
    <rPh sb="67" eb="69">
      <t>イッポウ</t>
    </rPh>
    <rPh sb="70" eb="72">
      <t>デンキ</t>
    </rPh>
    <rPh sb="72" eb="74">
      <t>キカイ</t>
    </rPh>
    <rPh sb="82" eb="84">
      <t>ホウテイ</t>
    </rPh>
    <rPh sb="96" eb="98">
      <t>ネンネン</t>
    </rPh>
    <rPh sb="125" eb="127">
      <t>ミコ</t>
    </rPh>
    <rPh sb="131" eb="133">
      <t>レイワ</t>
    </rPh>
    <rPh sb="134" eb="136">
      <t>ネンド</t>
    </rPh>
    <rPh sb="137" eb="139">
      <t>サクテイ</t>
    </rPh>
    <rPh sb="159" eb="161">
      <t>ケイエイ</t>
    </rPh>
    <rPh sb="161" eb="163">
      <t>ジョウキョウ</t>
    </rPh>
    <rPh sb="164" eb="165">
      <t>フ</t>
    </rPh>
    <rPh sb="171" eb="174">
      <t>ケイカクテキ</t>
    </rPh>
    <rPh sb="175" eb="177">
      <t>コウシン</t>
    </rPh>
    <phoneticPr fontId="4"/>
  </si>
  <si>
    <t>　本市公共下水道事業は、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今後は、人口減少等により使用料収入の減少が見込まれる一方で、設備の老朽化による多額の更新費用が見込まれるなど、使用料の適正化による経営基盤の強化や広域化及び共同化の推進、ダウンサイジングやスペックダウンによる経営の効率化が急務となっている。
　このことから、令和4年度中に経営戦略を改定し、現在の経営状況及び将来推計を詳細に分析するとともに、令和5年度中には使用料の適正化に向けた検討(経営審議会の開催)を実施し、持続可能な事業運営に努めたい。</t>
    <rPh sb="1" eb="3">
      <t>ホンシ</t>
    </rPh>
    <rPh sb="3" eb="5">
      <t>コウキョウ</t>
    </rPh>
    <rPh sb="5" eb="8">
      <t>ゲスイドウ</t>
    </rPh>
    <rPh sb="8" eb="10">
      <t>ジギョウ</t>
    </rPh>
    <rPh sb="105" eb="107">
      <t>ジョウキョウ</t>
    </rPh>
    <rPh sb="116" eb="118">
      <t>コンゴ</t>
    </rPh>
    <rPh sb="171" eb="174">
      <t>シヨウリョウ</t>
    </rPh>
    <rPh sb="175" eb="178">
      <t>テキセイカ</t>
    </rPh>
    <rPh sb="181" eb="185">
      <t>ケイエイキバン</t>
    </rPh>
    <rPh sb="186" eb="188">
      <t>キョウカ</t>
    </rPh>
    <rPh sb="189" eb="192">
      <t>コウイキカ</t>
    </rPh>
    <rPh sb="192" eb="193">
      <t>オヨ</t>
    </rPh>
    <rPh sb="194" eb="197">
      <t>キョウドウカ</t>
    </rPh>
    <rPh sb="198" eb="200">
      <t>スイシン</t>
    </rPh>
    <rPh sb="220" eb="222">
      <t>ケイエイ</t>
    </rPh>
    <rPh sb="223" eb="226">
      <t>コウリツカ</t>
    </rPh>
    <rPh sb="227" eb="229">
      <t>キュウム</t>
    </rPh>
    <rPh sb="261" eb="263">
      <t>ゲンザイ</t>
    </rPh>
    <rPh sb="264" eb="266">
      <t>ケイエイ</t>
    </rPh>
    <rPh sb="266" eb="268">
      <t>ジョウキョウ</t>
    </rPh>
    <rPh sb="268" eb="269">
      <t>オヨ</t>
    </rPh>
    <rPh sb="270" eb="272">
      <t>ショウライ</t>
    </rPh>
    <rPh sb="272" eb="274">
      <t>スイケイ</t>
    </rPh>
    <rPh sb="309" eb="311">
      <t>ケイエイ</t>
    </rPh>
    <rPh sb="311" eb="314">
      <t>シンギカイ</t>
    </rPh>
    <rPh sb="315" eb="317">
      <t>カイサイ</t>
    </rPh>
    <rPh sb="328" eb="330">
      <t>ジギョウ</t>
    </rPh>
    <rPh sb="330" eb="332">
      <t>ウンエイ</t>
    </rPh>
    <phoneticPr fontId="4"/>
  </si>
  <si>
    <t>　①経常収支比率は、100%を上回っているものの、一般会計から基準外の繰入れを行っている状況であり、また②累積欠損金比率も類似団体を上回っているなど、非常に厳しい経営状況である。
　さらに、③流動比率は100%を大きく下回っており、1年以内で現金化できる資産で1年以内に支払わなければならない負債を賄えておらず、常に現金不足が課題となっている。
　また、資本費平準化債に加え、供用開始時の処理場、管渠等整備に借り入れた企業債が依然として多く残っていることから、④企業債残高対事業規模比率は類似団体を大きく上回っている。
　令和3年度決算から分流式下水道等に要する経費の算定を見直したことにより、⑤経費回収率が大きく改善し、⑥汚水処理原価も大きく減少したが、人口減少等による有収水量の減少及び使用料収入の減少により、今後はこれらの数値も悪化していくことが見込まれる。
　⑧水洗化率は、事業開始が遅かったこと、高齢者世帯が多いこと、排水設備工事費が多額であることなどの要因により、類似団体を大きく下回っており、市街地の水洗化率(下水道接続率)の向上が課題となっている。</t>
    <rPh sb="25" eb="29">
      <t>イッパンカイケイ</t>
    </rPh>
    <rPh sb="31" eb="34">
      <t>キジュンガイ</t>
    </rPh>
    <rPh sb="35" eb="36">
      <t>ク</t>
    </rPh>
    <rPh sb="36" eb="37">
      <t>イ</t>
    </rPh>
    <rPh sb="39" eb="40">
      <t>オコナ</t>
    </rPh>
    <rPh sb="44" eb="46">
      <t>ジョウキョウ</t>
    </rPh>
    <rPh sb="55" eb="57">
      <t>ケッソン</t>
    </rPh>
    <rPh sb="57" eb="58">
      <t>キン</t>
    </rPh>
    <rPh sb="58" eb="60">
      <t>ヒリツ</t>
    </rPh>
    <rPh sb="61" eb="65">
      <t>ルイジダンタイ</t>
    </rPh>
    <rPh sb="66" eb="68">
      <t>ウワマワ</t>
    </rPh>
    <rPh sb="75" eb="77">
      <t>ヒジョウ</t>
    </rPh>
    <rPh sb="78" eb="79">
      <t>キビ</t>
    </rPh>
    <rPh sb="81" eb="83">
      <t>ケイエイ</t>
    </rPh>
    <rPh sb="83" eb="85">
      <t>ジョウキョウ</t>
    </rPh>
    <rPh sb="96" eb="100">
      <t>リュウドウヒリツ</t>
    </rPh>
    <rPh sb="106" eb="107">
      <t>オオ</t>
    </rPh>
    <rPh sb="109" eb="111">
      <t>シタマワ</t>
    </rPh>
    <rPh sb="117" eb="120">
      <t>ネンイナイ</t>
    </rPh>
    <rPh sb="121" eb="124">
      <t>ゲンキンカ</t>
    </rPh>
    <rPh sb="127" eb="129">
      <t>シサン</t>
    </rPh>
    <rPh sb="131" eb="134">
      <t>ネンイナイ</t>
    </rPh>
    <rPh sb="135" eb="137">
      <t>シハラ</t>
    </rPh>
    <rPh sb="146" eb="148">
      <t>フサイ</t>
    </rPh>
    <rPh sb="149" eb="150">
      <t>マカナ</t>
    </rPh>
    <rPh sb="156" eb="157">
      <t>ツネ</t>
    </rPh>
    <rPh sb="177" eb="180">
      <t>シホンヒ</t>
    </rPh>
    <rPh sb="180" eb="184">
      <t>ヘイジュンカサイ</t>
    </rPh>
    <rPh sb="185" eb="186">
      <t>クワ</t>
    </rPh>
    <rPh sb="188" eb="190">
      <t>キョウヨウ</t>
    </rPh>
    <rPh sb="194" eb="197">
      <t>ショリジョウ</t>
    </rPh>
    <rPh sb="198" eb="200">
      <t>カンキョ</t>
    </rPh>
    <rPh sb="200" eb="201">
      <t>トウ</t>
    </rPh>
    <rPh sb="201" eb="203">
      <t>セイビ</t>
    </rPh>
    <rPh sb="204" eb="205">
      <t>カ</t>
    </rPh>
    <rPh sb="206" eb="207">
      <t>イ</t>
    </rPh>
    <rPh sb="209" eb="212">
      <t>キギョウサイ</t>
    </rPh>
    <rPh sb="213" eb="215">
      <t>イゼン</t>
    </rPh>
    <rPh sb="218" eb="219">
      <t>オオ</t>
    </rPh>
    <rPh sb="220" eb="221">
      <t>ノコ</t>
    </rPh>
    <rPh sb="231" eb="234">
      <t>キギョウサイ</t>
    </rPh>
    <rPh sb="234" eb="236">
      <t>ザンダカ</t>
    </rPh>
    <rPh sb="236" eb="241">
      <t>タイジギョウキボ</t>
    </rPh>
    <rPh sb="241" eb="243">
      <t>ヒリツ</t>
    </rPh>
    <rPh sb="244" eb="246">
      <t>ルイジ</t>
    </rPh>
    <rPh sb="246" eb="248">
      <t>ダンタイ</t>
    </rPh>
    <rPh sb="249" eb="250">
      <t>オオ</t>
    </rPh>
    <rPh sb="261" eb="263">
      <t>レイワ</t>
    </rPh>
    <rPh sb="264" eb="266">
      <t>ネンド</t>
    </rPh>
    <rPh sb="266" eb="268">
      <t>ケッサン</t>
    </rPh>
    <rPh sb="328" eb="332">
      <t>ジンコウゲンショウ</t>
    </rPh>
    <rPh sb="332" eb="333">
      <t>トウ</t>
    </rPh>
    <rPh sb="336" eb="338">
      <t>ユウシュウ</t>
    </rPh>
    <rPh sb="338" eb="340">
      <t>スイリョウ</t>
    </rPh>
    <rPh sb="341" eb="343">
      <t>ゲンショウ</t>
    </rPh>
    <rPh sb="343" eb="344">
      <t>オヨ</t>
    </rPh>
    <rPh sb="345" eb="350">
      <t>シヨウリョウシュウニュウ</t>
    </rPh>
    <rPh sb="351" eb="353">
      <t>ゲンショウ</t>
    </rPh>
    <rPh sb="357" eb="359">
      <t>コンゴ</t>
    </rPh>
    <rPh sb="364" eb="366">
      <t>スウチ</t>
    </rPh>
    <rPh sb="367" eb="369">
      <t>アッカ</t>
    </rPh>
    <rPh sb="376" eb="378">
      <t>ミコ</t>
    </rPh>
    <rPh sb="391" eb="395">
      <t>ジギョウカイシ</t>
    </rPh>
    <rPh sb="396" eb="397">
      <t>オソ</t>
    </rPh>
    <rPh sb="405" eb="406">
      <t>モノ</t>
    </rPh>
    <rPh sb="414" eb="420">
      <t>ハイスイセツビコウジ</t>
    </rPh>
    <rPh sb="420" eb="421">
      <t>ヒ</t>
    </rPh>
    <rPh sb="422" eb="424">
      <t>タガク</t>
    </rPh>
    <rPh sb="432" eb="434">
      <t>ヨウイン</t>
    </rPh>
    <rPh sb="443" eb="444">
      <t>オオ</t>
    </rPh>
    <rPh sb="446" eb="448">
      <t>シタマワ</t>
    </rPh>
    <rPh sb="453" eb="456">
      <t>シガイチ</t>
    </rPh>
    <rPh sb="457" eb="460">
      <t>スイセンカ</t>
    </rPh>
    <rPh sb="460" eb="461">
      <t>リツ</t>
    </rPh>
    <rPh sb="462" eb="465">
      <t>ゲスイドウ</t>
    </rPh>
    <rPh sb="465" eb="467">
      <t>セツゾク</t>
    </rPh>
    <rPh sb="467" eb="468">
      <t>リツ</t>
    </rPh>
    <rPh sb="470" eb="472">
      <t>コウジョウ</t>
    </rPh>
    <rPh sb="473" eb="47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</si>
</sst>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74-4041-8705-6EF545A554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0.15</c:v>
                </c:pt>
                <c:pt idx="3">
                  <c:v>1.65</c:v>
                </c:pt>
                <c:pt idx="4">
                  <c:v>0.14000000000000001</c:v>
                </c:pt>
              </c:numCache>
            </c:numRef>
          </c:val>
          <c:smooth val="0"/>
          <c:extLst>
            <c:ext xmlns:c16="http://schemas.microsoft.com/office/drawing/2014/chart" uri="{C3380CC4-5D6E-409C-BE32-E72D297353CC}">
              <c16:uniqueId val="{00000001-3B74-4041-8705-6EF545A554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53.38</c:v>
                </c:pt>
                <c:pt idx="2">
                  <c:v>51.83</c:v>
                </c:pt>
                <c:pt idx="3">
                  <c:v>53.47</c:v>
                </c:pt>
                <c:pt idx="4">
                  <c:v>58</c:v>
                </c:pt>
              </c:numCache>
            </c:numRef>
          </c:val>
          <c:extLst>
            <c:ext xmlns:c16="http://schemas.microsoft.com/office/drawing/2014/chart" uri="{C3380CC4-5D6E-409C-BE32-E72D297353CC}">
              <c16:uniqueId val="{00000000-0B9B-4D45-AAB7-7C90B20547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52.58</c:v>
                </c:pt>
                <c:pt idx="2">
                  <c:v>50.94</c:v>
                </c:pt>
                <c:pt idx="3">
                  <c:v>50.53</c:v>
                </c:pt>
                <c:pt idx="4">
                  <c:v>51.42</c:v>
                </c:pt>
              </c:numCache>
            </c:numRef>
          </c:val>
          <c:smooth val="0"/>
          <c:extLst>
            <c:ext xmlns:c16="http://schemas.microsoft.com/office/drawing/2014/chart" uri="{C3380CC4-5D6E-409C-BE32-E72D297353CC}">
              <c16:uniqueId val="{00000001-0B9B-4D45-AAB7-7C90B20547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65.02</c:v>
                </c:pt>
                <c:pt idx="2">
                  <c:v>66.44</c:v>
                </c:pt>
                <c:pt idx="3">
                  <c:v>66.7</c:v>
                </c:pt>
                <c:pt idx="4">
                  <c:v>65.75</c:v>
                </c:pt>
              </c:numCache>
            </c:numRef>
          </c:val>
          <c:extLst>
            <c:ext xmlns:c16="http://schemas.microsoft.com/office/drawing/2014/chart" uri="{C3380CC4-5D6E-409C-BE32-E72D297353CC}">
              <c16:uniqueId val="{00000000-B4FF-4304-9A43-91B7369D17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83.02</c:v>
                </c:pt>
                <c:pt idx="2">
                  <c:v>82.55</c:v>
                </c:pt>
                <c:pt idx="3">
                  <c:v>82.08</c:v>
                </c:pt>
                <c:pt idx="4">
                  <c:v>81.34</c:v>
                </c:pt>
              </c:numCache>
            </c:numRef>
          </c:val>
          <c:smooth val="0"/>
          <c:extLst>
            <c:ext xmlns:c16="http://schemas.microsoft.com/office/drawing/2014/chart" uri="{C3380CC4-5D6E-409C-BE32-E72D297353CC}">
              <c16:uniqueId val="{00000001-B4FF-4304-9A43-91B7369D17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85.49</c:v>
                </c:pt>
                <c:pt idx="2">
                  <c:v>92.6</c:v>
                </c:pt>
                <c:pt idx="3">
                  <c:v>98.7</c:v>
                </c:pt>
                <c:pt idx="4">
                  <c:v>100.62</c:v>
                </c:pt>
              </c:numCache>
            </c:numRef>
          </c:val>
          <c:extLst>
            <c:ext xmlns:c16="http://schemas.microsoft.com/office/drawing/2014/chart" uri="{C3380CC4-5D6E-409C-BE32-E72D297353CC}">
              <c16:uniqueId val="{00000000-BD34-4CF8-B00E-277D424C19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104.14</c:v>
                </c:pt>
                <c:pt idx="2">
                  <c:v>106.57</c:v>
                </c:pt>
                <c:pt idx="3">
                  <c:v>107.21</c:v>
                </c:pt>
                <c:pt idx="4">
                  <c:v>107.08</c:v>
                </c:pt>
              </c:numCache>
            </c:numRef>
          </c:val>
          <c:smooth val="0"/>
          <c:extLst>
            <c:ext xmlns:c16="http://schemas.microsoft.com/office/drawing/2014/chart" uri="{C3380CC4-5D6E-409C-BE32-E72D297353CC}">
              <c16:uniqueId val="{00000001-BD34-4CF8-B00E-277D424C19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3.73</c:v>
                </c:pt>
                <c:pt idx="2">
                  <c:v>7.48</c:v>
                </c:pt>
                <c:pt idx="3">
                  <c:v>10.44</c:v>
                </c:pt>
                <c:pt idx="4">
                  <c:v>13.39</c:v>
                </c:pt>
              </c:numCache>
            </c:numRef>
          </c:val>
          <c:extLst>
            <c:ext xmlns:c16="http://schemas.microsoft.com/office/drawing/2014/chart" uri="{C3380CC4-5D6E-409C-BE32-E72D297353CC}">
              <c16:uniqueId val="{00000000-3B0E-4D9D-9768-60A406D70C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15.95</c:v>
                </c:pt>
                <c:pt idx="2">
                  <c:v>15.85</c:v>
                </c:pt>
                <c:pt idx="3">
                  <c:v>12.7</c:v>
                </c:pt>
                <c:pt idx="4">
                  <c:v>14.65</c:v>
                </c:pt>
              </c:numCache>
            </c:numRef>
          </c:val>
          <c:smooth val="0"/>
          <c:extLst>
            <c:ext xmlns:c16="http://schemas.microsoft.com/office/drawing/2014/chart" uri="{C3380CC4-5D6E-409C-BE32-E72D297353CC}">
              <c16:uniqueId val="{00000001-3B0E-4D9D-9768-60A406D70C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902-44EB-AD33-1A0E60E6A5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5902-44EB-AD33-1A0E60E6A5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63.12</c:v>
                </c:pt>
                <c:pt idx="2">
                  <c:v>94.98</c:v>
                </c:pt>
                <c:pt idx="3">
                  <c:v>99.98</c:v>
                </c:pt>
                <c:pt idx="4">
                  <c:v>62.07</c:v>
                </c:pt>
              </c:numCache>
            </c:numRef>
          </c:val>
          <c:extLst>
            <c:ext xmlns:c16="http://schemas.microsoft.com/office/drawing/2014/chart" uri="{C3380CC4-5D6E-409C-BE32-E72D297353CC}">
              <c16:uniqueId val="{00000000-6707-4353-ADC0-A6514E8E3C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73.180000000000007</c:v>
                </c:pt>
                <c:pt idx="2">
                  <c:v>53.44</c:v>
                </c:pt>
                <c:pt idx="3">
                  <c:v>43.71</c:v>
                </c:pt>
                <c:pt idx="4">
                  <c:v>45.94</c:v>
                </c:pt>
              </c:numCache>
            </c:numRef>
          </c:val>
          <c:smooth val="0"/>
          <c:extLst>
            <c:ext xmlns:c16="http://schemas.microsoft.com/office/drawing/2014/chart" uri="{C3380CC4-5D6E-409C-BE32-E72D297353CC}">
              <c16:uniqueId val="{00000001-6707-4353-ADC0-A6514E8E3C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20.14</c:v>
                </c:pt>
                <c:pt idx="2">
                  <c:v>9.34</c:v>
                </c:pt>
                <c:pt idx="3">
                  <c:v>7.43</c:v>
                </c:pt>
                <c:pt idx="4">
                  <c:v>12.83</c:v>
                </c:pt>
              </c:numCache>
            </c:numRef>
          </c:val>
          <c:extLst>
            <c:ext xmlns:c16="http://schemas.microsoft.com/office/drawing/2014/chart" uri="{C3380CC4-5D6E-409C-BE32-E72D297353CC}">
              <c16:uniqueId val="{00000000-D30D-46AF-8398-BFF67EB6B9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52.32</c:v>
                </c:pt>
                <c:pt idx="2">
                  <c:v>47.03</c:v>
                </c:pt>
                <c:pt idx="3">
                  <c:v>40.67</c:v>
                </c:pt>
                <c:pt idx="4">
                  <c:v>47.7</c:v>
                </c:pt>
              </c:numCache>
            </c:numRef>
          </c:val>
          <c:smooth val="0"/>
          <c:extLst>
            <c:ext xmlns:c16="http://schemas.microsoft.com/office/drawing/2014/chart" uri="{C3380CC4-5D6E-409C-BE32-E72D297353CC}">
              <c16:uniqueId val="{00000001-D30D-46AF-8398-BFF67EB6B9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3880.07</c:v>
                </c:pt>
                <c:pt idx="2">
                  <c:v>3711.46</c:v>
                </c:pt>
                <c:pt idx="3">
                  <c:v>3608.78</c:v>
                </c:pt>
                <c:pt idx="4">
                  <c:v>3485.79</c:v>
                </c:pt>
              </c:numCache>
            </c:numRef>
          </c:val>
          <c:extLst>
            <c:ext xmlns:c16="http://schemas.microsoft.com/office/drawing/2014/chart" uri="{C3380CC4-5D6E-409C-BE32-E72D297353CC}">
              <c16:uniqueId val="{00000000-84DE-4FBE-8759-AB913E9423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958.81</c:v>
                </c:pt>
                <c:pt idx="2">
                  <c:v>1001.3</c:v>
                </c:pt>
                <c:pt idx="3">
                  <c:v>1050.51</c:v>
                </c:pt>
                <c:pt idx="4">
                  <c:v>1102.01</c:v>
                </c:pt>
              </c:numCache>
            </c:numRef>
          </c:val>
          <c:smooth val="0"/>
          <c:extLst>
            <c:ext xmlns:c16="http://schemas.microsoft.com/office/drawing/2014/chart" uri="{C3380CC4-5D6E-409C-BE32-E72D297353CC}">
              <c16:uniqueId val="{00000001-84DE-4FBE-8759-AB913E9423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62.77</c:v>
                </c:pt>
                <c:pt idx="2">
                  <c:v>59.54</c:v>
                </c:pt>
                <c:pt idx="3">
                  <c:v>62.94</c:v>
                </c:pt>
                <c:pt idx="4">
                  <c:v>104.1</c:v>
                </c:pt>
              </c:numCache>
            </c:numRef>
          </c:val>
          <c:extLst>
            <c:ext xmlns:c16="http://schemas.microsoft.com/office/drawing/2014/chart" uri="{C3380CC4-5D6E-409C-BE32-E72D297353CC}">
              <c16:uniqueId val="{00000000-C396-46F0-AD58-F2985905F6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81.88</c:v>
                </c:pt>
                <c:pt idx="3">
                  <c:v>82.65</c:v>
                </c:pt>
                <c:pt idx="4">
                  <c:v>82.55</c:v>
                </c:pt>
              </c:numCache>
            </c:numRef>
          </c:val>
          <c:smooth val="0"/>
          <c:extLst>
            <c:ext xmlns:c16="http://schemas.microsoft.com/office/drawing/2014/chart" uri="{C3380CC4-5D6E-409C-BE32-E72D297353CC}">
              <c16:uniqueId val="{00000001-C396-46F0-AD58-F2985905F6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273.70999999999998</c:v>
                </c:pt>
                <c:pt idx="2">
                  <c:v>289.33</c:v>
                </c:pt>
                <c:pt idx="3">
                  <c:v>273.91000000000003</c:v>
                </c:pt>
                <c:pt idx="4">
                  <c:v>165.83</c:v>
                </c:pt>
              </c:numCache>
            </c:numRef>
          </c:val>
          <c:extLst>
            <c:ext xmlns:c16="http://schemas.microsoft.com/office/drawing/2014/chart" uri="{C3380CC4-5D6E-409C-BE32-E72D297353CC}">
              <c16:uniqueId val="{00000000-5BA7-4A3B-8CA9-C48060A436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190.99</c:v>
                </c:pt>
                <c:pt idx="2">
                  <c:v>187.55</c:v>
                </c:pt>
                <c:pt idx="3">
                  <c:v>186.3</c:v>
                </c:pt>
                <c:pt idx="4">
                  <c:v>188.38</c:v>
                </c:pt>
              </c:numCache>
            </c:numRef>
          </c:val>
          <c:smooth val="0"/>
          <c:extLst>
            <c:ext xmlns:c16="http://schemas.microsoft.com/office/drawing/2014/chart" uri="{C3380CC4-5D6E-409C-BE32-E72D297353CC}">
              <c16:uniqueId val="{00000001-5BA7-4A3B-8CA9-C48060A436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0" zoomScaleNormal="100" zoomScaleSheetLayoutView="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輪島市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24904</v>
      </c>
      <c r="AM8" s="42"/>
      <c r="AN8" s="42"/>
      <c r="AO8" s="42"/>
      <c r="AP8" s="42"/>
      <c r="AQ8" s="42"/>
      <c r="AR8" s="42"/>
      <c r="AS8" s="42"/>
      <c r="AT8" s="35">
        <f>データ!T6</f>
        <v>426.32</v>
      </c>
      <c r="AU8" s="35"/>
      <c r="AV8" s="35"/>
      <c r="AW8" s="35"/>
      <c r="AX8" s="35"/>
      <c r="AY8" s="35"/>
      <c r="AZ8" s="35"/>
      <c r="BA8" s="35"/>
      <c r="BB8" s="35">
        <f>データ!U6</f>
        <v>58.42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42.44</v>
      </c>
      <c r="J10" s="35"/>
      <c r="K10" s="35"/>
      <c r="L10" s="35"/>
      <c r="M10" s="35"/>
      <c r="N10" s="35"/>
      <c r="O10" s="35"/>
      <c r="P10" s="35">
        <f>データ!P6</f>
        <v>50.53</v>
      </c>
      <c r="Q10" s="35"/>
      <c r="R10" s="35"/>
      <c r="S10" s="35"/>
      <c r="T10" s="35"/>
      <c r="U10" s="35"/>
      <c r="V10" s="35"/>
      <c r="W10" s="35">
        <f>データ!Q6</f>
        <v>83.57</v>
      </c>
      <c r="X10" s="35"/>
      <c r="Y10" s="35"/>
      <c r="Z10" s="35"/>
      <c r="AA10" s="35"/>
      <c r="AB10" s="35"/>
      <c r="AC10" s="35"/>
      <c r="AD10" s="42">
        <f>データ!R6</f>
        <v>3450</v>
      </c>
      <c r="AE10" s="42"/>
      <c r="AF10" s="42"/>
      <c r="AG10" s="42"/>
      <c r="AH10" s="42"/>
      <c r="AI10" s="42"/>
      <c r="AJ10" s="42"/>
      <c r="AK10" s="2"/>
      <c r="AL10" s="42">
        <f>データ!V6</f>
        <v>12350</v>
      </c>
      <c r="AM10" s="42"/>
      <c r="AN10" s="42"/>
      <c r="AO10" s="42"/>
      <c r="AP10" s="42"/>
      <c r="AQ10" s="42"/>
      <c r="AR10" s="42"/>
      <c r="AS10" s="42"/>
      <c r="AT10" s="35">
        <f>データ!W6</f>
        <v>3.91</v>
      </c>
      <c r="AU10" s="35"/>
      <c r="AV10" s="35"/>
      <c r="AW10" s="35"/>
      <c r="AX10" s="35"/>
      <c r="AY10" s="35"/>
      <c r="AZ10" s="35"/>
      <c r="BA10" s="35"/>
      <c r="BB10" s="35">
        <f>データ!X6</f>
        <v>3158.57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VD2POiuGWMFkvc0kh+j+IPhKCQdU5mSwpMQTasW8m7QMutzWBDM6ozSnUJUoF2X2FH7wuH3ja9EYhjI8GJx9Q==" saltValue="HuHi2uL5+2PRuTuUuhif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172049</v>
      </c>
      <c r="D6" s="19">
        <f t="shared" si="3"/>
        <v>46</v>
      </c>
      <c r="E6" s="19">
        <f t="shared" si="3"/>
        <v>17</v>
      </c>
      <c r="F6" s="19">
        <f t="shared" si="3"/>
        <v>1</v>
      </c>
      <c r="G6" s="19">
        <f t="shared" si="3"/>
        <v>0</v>
      </c>
      <c r="H6" s="19" t="str">
        <f t="shared" si="3"/>
        <v>石川県　輪島市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42.44</v>
      </c>
      <c r="P6" s="20">
        <f t="shared" si="3"/>
        <v>50.53</v>
      </c>
      <c r="Q6" s="20">
        <f t="shared" si="3"/>
        <v>83.57</v>
      </c>
      <c r="R6" s="20">
        <f t="shared" si="3"/>
        <v>3450</v>
      </c>
      <c r="S6" s="20">
        <f t="shared" si="3"/>
        <v>24904</v>
      </c>
      <c r="T6" s="20">
        <f t="shared" si="3"/>
        <v>426.32</v>
      </c>
      <c r="U6" s="20">
        <f t="shared" si="3"/>
        <v>58.42</v>
      </c>
      <c r="V6" s="20">
        <f t="shared" si="3"/>
        <v>12350</v>
      </c>
      <c r="W6" s="20">
        <f t="shared" si="3"/>
        <v>3.91</v>
      </c>
      <c r="X6" s="20">
        <f t="shared" si="3"/>
        <v>3158.57</v>
      </c>
      <c r="Y6" s="21" t="str">
        <f>IF(Y7="",NA(),Y7)</f>
        <v>-</v>
      </c>
      <c r="Z6" s="21">
        <f t="shared" ref="Z6:AH6" si="4">IF(Z7="",NA(),Z7)</f>
        <v>85.49</v>
      </c>
      <c r="AA6" s="21">
        <f t="shared" si="4"/>
        <v>92.6</v>
      </c>
      <c r="AB6" s="21">
        <f t="shared" si="4"/>
        <v>98.7</v>
      </c>
      <c r="AC6" s="21">
        <f t="shared" si="4"/>
        <v>100.62</v>
      </c>
      <c r="AD6" s="21" t="str">
        <f t="shared" si="4"/>
        <v>-</v>
      </c>
      <c r="AE6" s="21">
        <f t="shared" si="4"/>
        <v>104.14</v>
      </c>
      <c r="AF6" s="21">
        <f t="shared" si="4"/>
        <v>106.57</v>
      </c>
      <c r="AG6" s="21">
        <f t="shared" si="4"/>
        <v>107.21</v>
      </c>
      <c r="AH6" s="21">
        <f t="shared" si="4"/>
        <v>107.08</v>
      </c>
      <c r="AI6" s="20" t="str">
        <f>IF(AI7="","",IF(AI7="-","【-】","【"&amp;SUBSTITUTE(TEXT(AI7,"#,##0.00"),"-","△")&amp;"】"))</f>
        <v>【107.02】</v>
      </c>
      <c r="AJ6" s="21" t="str">
        <f>IF(AJ7="",NA(),AJ7)</f>
        <v>-</v>
      </c>
      <c r="AK6" s="21">
        <f t="shared" ref="AK6:AS6" si="5">IF(AK7="",NA(),AK7)</f>
        <v>63.12</v>
      </c>
      <c r="AL6" s="21">
        <f t="shared" si="5"/>
        <v>94.98</v>
      </c>
      <c r="AM6" s="21">
        <f t="shared" si="5"/>
        <v>99.98</v>
      </c>
      <c r="AN6" s="21">
        <f t="shared" si="5"/>
        <v>62.07</v>
      </c>
      <c r="AO6" s="21" t="str">
        <f t="shared" si="5"/>
        <v>-</v>
      </c>
      <c r="AP6" s="21">
        <f t="shared" si="5"/>
        <v>73.180000000000007</v>
      </c>
      <c r="AQ6" s="21">
        <f t="shared" si="5"/>
        <v>53.44</v>
      </c>
      <c r="AR6" s="21">
        <f t="shared" si="5"/>
        <v>43.71</v>
      </c>
      <c r="AS6" s="21">
        <f t="shared" si="5"/>
        <v>45.94</v>
      </c>
      <c r="AT6" s="20" t="str">
        <f>IF(AT7="","",IF(AT7="-","【-】","【"&amp;SUBSTITUTE(TEXT(AT7,"#,##0.00"),"-","△")&amp;"】"))</f>
        <v>【3.09】</v>
      </c>
      <c r="AU6" s="21" t="str">
        <f>IF(AU7="",NA(),AU7)</f>
        <v>-</v>
      </c>
      <c r="AV6" s="21">
        <f t="shared" ref="AV6:BD6" si="6">IF(AV7="",NA(),AV7)</f>
        <v>20.14</v>
      </c>
      <c r="AW6" s="21">
        <f t="shared" si="6"/>
        <v>9.34</v>
      </c>
      <c r="AX6" s="21">
        <f t="shared" si="6"/>
        <v>7.43</v>
      </c>
      <c r="AY6" s="21">
        <f t="shared" si="6"/>
        <v>12.83</v>
      </c>
      <c r="AZ6" s="21" t="str">
        <f t="shared" si="6"/>
        <v>-</v>
      </c>
      <c r="BA6" s="21">
        <f t="shared" si="6"/>
        <v>52.32</v>
      </c>
      <c r="BB6" s="21">
        <f t="shared" si="6"/>
        <v>47.03</v>
      </c>
      <c r="BC6" s="21">
        <f t="shared" si="6"/>
        <v>40.67</v>
      </c>
      <c r="BD6" s="21">
        <f t="shared" si="6"/>
        <v>47.7</v>
      </c>
      <c r="BE6" s="20" t="str">
        <f>IF(BE7="","",IF(BE7="-","【-】","【"&amp;SUBSTITUTE(TEXT(BE7,"#,##0.00"),"-","△")&amp;"】"))</f>
        <v>【71.39】</v>
      </c>
      <c r="BF6" s="21" t="str">
        <f>IF(BF7="",NA(),BF7)</f>
        <v>-</v>
      </c>
      <c r="BG6" s="21">
        <f t="shared" ref="BG6:BO6" si="7">IF(BG7="",NA(),BG7)</f>
        <v>3880.07</v>
      </c>
      <c r="BH6" s="21">
        <f t="shared" si="7"/>
        <v>3711.46</v>
      </c>
      <c r="BI6" s="21">
        <f t="shared" si="7"/>
        <v>3608.78</v>
      </c>
      <c r="BJ6" s="21">
        <f t="shared" si="7"/>
        <v>3485.79</v>
      </c>
      <c r="BK6" s="21" t="str">
        <f t="shared" si="7"/>
        <v>-</v>
      </c>
      <c r="BL6" s="21">
        <f t="shared" si="7"/>
        <v>958.81</v>
      </c>
      <c r="BM6" s="21">
        <f t="shared" si="7"/>
        <v>1001.3</v>
      </c>
      <c r="BN6" s="21">
        <f t="shared" si="7"/>
        <v>1050.51</v>
      </c>
      <c r="BO6" s="21">
        <f t="shared" si="7"/>
        <v>1102.01</v>
      </c>
      <c r="BP6" s="20" t="str">
        <f>IF(BP7="","",IF(BP7="-","【-】","【"&amp;SUBSTITUTE(TEXT(BP7,"#,##0.00"),"-","△")&amp;"】"))</f>
        <v>【669.11】</v>
      </c>
      <c r="BQ6" s="21" t="str">
        <f>IF(BQ7="",NA(),BQ7)</f>
        <v>-</v>
      </c>
      <c r="BR6" s="21">
        <f t="shared" ref="BR6:BZ6" si="8">IF(BR7="",NA(),BR7)</f>
        <v>62.77</v>
      </c>
      <c r="BS6" s="21">
        <f t="shared" si="8"/>
        <v>59.54</v>
      </c>
      <c r="BT6" s="21">
        <f t="shared" si="8"/>
        <v>62.94</v>
      </c>
      <c r="BU6" s="21">
        <f t="shared" si="8"/>
        <v>104.1</v>
      </c>
      <c r="BV6" s="21" t="str">
        <f t="shared" si="8"/>
        <v>-</v>
      </c>
      <c r="BW6" s="21">
        <f t="shared" si="8"/>
        <v>82.88</v>
      </c>
      <c r="BX6" s="21">
        <f t="shared" si="8"/>
        <v>81.88</v>
      </c>
      <c r="BY6" s="21">
        <f t="shared" si="8"/>
        <v>82.65</v>
      </c>
      <c r="BZ6" s="21">
        <f t="shared" si="8"/>
        <v>82.55</v>
      </c>
      <c r="CA6" s="20" t="str">
        <f>IF(CA7="","",IF(CA7="-","【-】","【"&amp;SUBSTITUTE(TEXT(CA7,"#,##0.00"),"-","△")&amp;"】"))</f>
        <v>【99.73】</v>
      </c>
      <c r="CB6" s="21" t="str">
        <f>IF(CB7="",NA(),CB7)</f>
        <v>-</v>
      </c>
      <c r="CC6" s="21">
        <f t="shared" ref="CC6:CK6" si="9">IF(CC7="",NA(),CC7)</f>
        <v>273.70999999999998</v>
      </c>
      <c r="CD6" s="21">
        <f t="shared" si="9"/>
        <v>289.33</v>
      </c>
      <c r="CE6" s="21">
        <f t="shared" si="9"/>
        <v>273.91000000000003</v>
      </c>
      <c r="CF6" s="21">
        <f t="shared" si="9"/>
        <v>165.83</v>
      </c>
      <c r="CG6" s="21" t="str">
        <f t="shared" si="9"/>
        <v>-</v>
      </c>
      <c r="CH6" s="21">
        <f t="shared" si="9"/>
        <v>190.99</v>
      </c>
      <c r="CI6" s="21">
        <f t="shared" si="9"/>
        <v>187.55</v>
      </c>
      <c r="CJ6" s="21">
        <f t="shared" si="9"/>
        <v>186.3</v>
      </c>
      <c r="CK6" s="21">
        <f t="shared" si="9"/>
        <v>188.38</v>
      </c>
      <c r="CL6" s="20" t="str">
        <f>IF(CL7="","",IF(CL7="-","【-】","【"&amp;SUBSTITUTE(TEXT(CL7,"#,##0.00"),"-","△")&amp;"】"))</f>
        <v>【134.98】</v>
      </c>
      <c r="CM6" s="21" t="str">
        <f>IF(CM7="",NA(),CM7)</f>
        <v>-</v>
      </c>
      <c r="CN6" s="21">
        <f t="shared" ref="CN6:CV6" si="10">IF(CN7="",NA(),CN7)</f>
        <v>53.38</v>
      </c>
      <c r="CO6" s="21">
        <f t="shared" si="10"/>
        <v>51.83</v>
      </c>
      <c r="CP6" s="21">
        <f t="shared" si="10"/>
        <v>53.47</v>
      </c>
      <c r="CQ6" s="21">
        <f t="shared" si="10"/>
        <v>58</v>
      </c>
      <c r="CR6" s="21" t="str">
        <f t="shared" si="10"/>
        <v>-</v>
      </c>
      <c r="CS6" s="21">
        <f t="shared" si="10"/>
        <v>52.58</v>
      </c>
      <c r="CT6" s="21">
        <f t="shared" si="10"/>
        <v>50.94</v>
      </c>
      <c r="CU6" s="21">
        <f t="shared" si="10"/>
        <v>50.53</v>
      </c>
      <c r="CV6" s="21">
        <f t="shared" si="10"/>
        <v>51.42</v>
      </c>
      <c r="CW6" s="20" t="str">
        <f>IF(CW7="","",IF(CW7="-","【-】","【"&amp;SUBSTITUTE(TEXT(CW7,"#,##0.00"),"-","△")&amp;"】"))</f>
        <v>【59.99】</v>
      </c>
      <c r="CX6" s="21" t="str">
        <f>IF(CX7="",NA(),CX7)</f>
        <v>-</v>
      </c>
      <c r="CY6" s="21">
        <f t="shared" ref="CY6:DG6" si="11">IF(CY7="",NA(),CY7)</f>
        <v>65.02</v>
      </c>
      <c r="CZ6" s="21">
        <f t="shared" si="11"/>
        <v>66.44</v>
      </c>
      <c r="DA6" s="21">
        <f t="shared" si="11"/>
        <v>66.7</v>
      </c>
      <c r="DB6" s="21">
        <f t="shared" si="11"/>
        <v>65.75</v>
      </c>
      <c r="DC6" s="21" t="str">
        <f t="shared" si="11"/>
        <v>-</v>
      </c>
      <c r="DD6" s="21">
        <f t="shared" si="11"/>
        <v>83.02</v>
      </c>
      <c r="DE6" s="21">
        <f t="shared" si="11"/>
        <v>82.55</v>
      </c>
      <c r="DF6" s="21">
        <f t="shared" si="11"/>
        <v>82.08</v>
      </c>
      <c r="DG6" s="21">
        <f t="shared" si="11"/>
        <v>81.34</v>
      </c>
      <c r="DH6" s="20" t="str">
        <f>IF(DH7="","",IF(DH7="-","【-】","【"&amp;SUBSTITUTE(TEXT(DH7,"#,##0.00"),"-","△")&amp;"】"))</f>
        <v>【95.72】</v>
      </c>
      <c r="DI6" s="21" t="str">
        <f>IF(DI7="",NA(),DI7)</f>
        <v>-</v>
      </c>
      <c r="DJ6" s="21">
        <f t="shared" ref="DJ6:DR6" si="12">IF(DJ7="",NA(),DJ7)</f>
        <v>3.73</v>
      </c>
      <c r="DK6" s="21">
        <f t="shared" si="12"/>
        <v>7.48</v>
      </c>
      <c r="DL6" s="21">
        <f t="shared" si="12"/>
        <v>10.44</v>
      </c>
      <c r="DM6" s="21">
        <f t="shared" si="12"/>
        <v>13.39</v>
      </c>
      <c r="DN6" s="21" t="str">
        <f t="shared" si="12"/>
        <v>-</v>
      </c>
      <c r="DO6" s="21">
        <f t="shared" si="12"/>
        <v>15.95</v>
      </c>
      <c r="DP6" s="21">
        <f t="shared" si="12"/>
        <v>15.85</v>
      </c>
      <c r="DQ6" s="21">
        <f t="shared" si="12"/>
        <v>12.7</v>
      </c>
      <c r="DR6" s="21">
        <f t="shared" si="12"/>
        <v>14.65</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v>
      </c>
      <c r="ED6" s="20" t="str">
        <f>IF(ED7="","",IF(ED7="-","【-】","【"&amp;SUBSTITUTE(TEXT(ED7,"#,##0.00"),"-","△")&amp;"】"))</f>
        <v>【6.54】</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172049</v>
      </c>
      <c r="D7" s="23">
        <v>46</v>
      </c>
      <c r="E7" s="23">
        <v>17</v>
      </c>
      <c r="F7" s="23">
        <v>1</v>
      </c>
      <c r="G7" s="23">
        <v>0</v>
      </c>
      <c r="H7" s="23" t="s">
        <v>96</v>
      </c>
      <c r="I7" s="23" t="s">
        <v>97</v>
      </c>
      <c r="J7" s="23" t="s">
        <v>98</v>
      </c>
      <c r="K7" s="23" t="s">
        <v>99</v>
      </c>
      <c r="L7" s="23" t="s">
        <v>100</v>
      </c>
      <c r="M7" s="23" t="s">
        <v>101</v>
      </c>
      <c r="N7" s="24" t="s">
        <v>102</v>
      </c>
      <c r="O7" s="24">
        <v>42.44</v>
      </c>
      <c r="P7" s="24">
        <v>50.53</v>
      </c>
      <c r="Q7" s="24">
        <v>83.57</v>
      </c>
      <c r="R7" s="24">
        <v>3450</v>
      </c>
      <c r="S7" s="24">
        <v>24904</v>
      </c>
      <c r="T7" s="24">
        <v>426.32</v>
      </c>
      <c r="U7" s="24">
        <v>58.42</v>
      </c>
      <c r="V7" s="24">
        <v>12350</v>
      </c>
      <c r="W7" s="24">
        <v>3.91</v>
      </c>
      <c r="X7" s="24">
        <v>3158.57</v>
      </c>
      <c r="Y7" s="24" t="s">
        <v>102</v>
      </c>
      <c r="Z7" s="24">
        <v>85.49</v>
      </c>
      <c r="AA7" s="24">
        <v>92.6</v>
      </c>
      <c r="AB7" s="24">
        <v>98.7</v>
      </c>
      <c r="AC7" s="24">
        <v>100.62</v>
      </c>
      <c r="AD7" s="24" t="s">
        <v>102</v>
      </c>
      <c r="AE7" s="24">
        <v>104.14</v>
      </c>
      <c r="AF7" s="24">
        <v>106.57</v>
      </c>
      <c r="AG7" s="24">
        <v>107.21</v>
      </c>
      <c r="AH7" s="24">
        <v>107.08</v>
      </c>
      <c r="AI7" s="24">
        <v>107.02</v>
      </c>
      <c r="AJ7" s="24" t="s">
        <v>102</v>
      </c>
      <c r="AK7" s="24">
        <v>63.12</v>
      </c>
      <c r="AL7" s="24">
        <v>94.98</v>
      </c>
      <c r="AM7" s="24">
        <v>99.98</v>
      </c>
      <c r="AN7" s="24">
        <v>62.07</v>
      </c>
      <c r="AO7" s="24" t="s">
        <v>102</v>
      </c>
      <c r="AP7" s="24">
        <v>73.180000000000007</v>
      </c>
      <c r="AQ7" s="24">
        <v>53.44</v>
      </c>
      <c r="AR7" s="24">
        <v>43.71</v>
      </c>
      <c r="AS7" s="24">
        <v>45.94</v>
      </c>
      <c r="AT7" s="24">
        <v>3.09</v>
      </c>
      <c r="AU7" s="24" t="s">
        <v>102</v>
      </c>
      <c r="AV7" s="24">
        <v>20.14</v>
      </c>
      <c r="AW7" s="24">
        <v>9.34</v>
      </c>
      <c r="AX7" s="24">
        <v>7.43</v>
      </c>
      <c r="AY7" s="24">
        <v>12.83</v>
      </c>
      <c r="AZ7" s="24" t="s">
        <v>102</v>
      </c>
      <c r="BA7" s="24">
        <v>52.32</v>
      </c>
      <c r="BB7" s="24">
        <v>47.03</v>
      </c>
      <c r="BC7" s="24">
        <v>40.67</v>
      </c>
      <c r="BD7" s="24">
        <v>47.7</v>
      </c>
      <c r="BE7" s="24">
        <v>71.39</v>
      </c>
      <c r="BF7" s="24" t="s">
        <v>102</v>
      </c>
      <c r="BG7" s="24">
        <v>3880.07</v>
      </c>
      <c r="BH7" s="24">
        <v>3711.46</v>
      </c>
      <c r="BI7" s="24">
        <v>3608.78</v>
      </c>
      <c r="BJ7" s="24">
        <v>3485.79</v>
      </c>
      <c r="BK7" s="24" t="s">
        <v>102</v>
      </c>
      <c r="BL7" s="24">
        <v>958.81</v>
      </c>
      <c r="BM7" s="24">
        <v>1001.3</v>
      </c>
      <c r="BN7" s="24">
        <v>1050.51</v>
      </c>
      <c r="BO7" s="24">
        <v>1102.01</v>
      </c>
      <c r="BP7" s="24">
        <v>669.11</v>
      </c>
      <c r="BQ7" s="24" t="s">
        <v>102</v>
      </c>
      <c r="BR7" s="24">
        <v>62.77</v>
      </c>
      <c r="BS7" s="24">
        <v>59.54</v>
      </c>
      <c r="BT7" s="24">
        <v>62.94</v>
      </c>
      <c r="BU7" s="24">
        <v>104.1</v>
      </c>
      <c r="BV7" s="24" t="s">
        <v>102</v>
      </c>
      <c r="BW7" s="24">
        <v>82.88</v>
      </c>
      <c r="BX7" s="24">
        <v>81.88</v>
      </c>
      <c r="BY7" s="24">
        <v>82.65</v>
      </c>
      <c r="BZ7" s="24">
        <v>82.55</v>
      </c>
      <c r="CA7" s="24">
        <v>99.73</v>
      </c>
      <c r="CB7" s="24" t="s">
        <v>102</v>
      </c>
      <c r="CC7" s="24">
        <v>273.70999999999998</v>
      </c>
      <c r="CD7" s="24">
        <v>289.33</v>
      </c>
      <c r="CE7" s="24">
        <v>273.91000000000003</v>
      </c>
      <c r="CF7" s="24">
        <v>165.83</v>
      </c>
      <c r="CG7" s="24" t="s">
        <v>102</v>
      </c>
      <c r="CH7" s="24">
        <v>190.99</v>
      </c>
      <c r="CI7" s="24">
        <v>187.55</v>
      </c>
      <c r="CJ7" s="24">
        <v>186.3</v>
      </c>
      <c r="CK7" s="24">
        <v>188.38</v>
      </c>
      <c r="CL7" s="24">
        <v>134.97999999999999</v>
      </c>
      <c r="CM7" s="24" t="s">
        <v>102</v>
      </c>
      <c r="CN7" s="24">
        <v>53.38</v>
      </c>
      <c r="CO7" s="24">
        <v>51.83</v>
      </c>
      <c r="CP7" s="24">
        <v>53.47</v>
      </c>
      <c r="CQ7" s="24">
        <v>58</v>
      </c>
      <c r="CR7" s="24" t="s">
        <v>102</v>
      </c>
      <c r="CS7" s="24">
        <v>52.58</v>
      </c>
      <c r="CT7" s="24">
        <v>50.94</v>
      </c>
      <c r="CU7" s="24">
        <v>50.53</v>
      </c>
      <c r="CV7" s="24">
        <v>51.42</v>
      </c>
      <c r="CW7" s="24">
        <v>59.99</v>
      </c>
      <c r="CX7" s="24" t="s">
        <v>102</v>
      </c>
      <c r="CY7" s="24">
        <v>65.02</v>
      </c>
      <c r="CZ7" s="24">
        <v>66.44</v>
      </c>
      <c r="DA7" s="24">
        <v>66.7</v>
      </c>
      <c r="DB7" s="24">
        <v>65.75</v>
      </c>
      <c r="DC7" s="24" t="s">
        <v>102</v>
      </c>
      <c r="DD7" s="24">
        <v>83.02</v>
      </c>
      <c r="DE7" s="24">
        <v>82.55</v>
      </c>
      <c r="DF7" s="24">
        <v>82.08</v>
      </c>
      <c r="DG7" s="24">
        <v>81.34</v>
      </c>
      <c r="DH7" s="24">
        <v>95.72</v>
      </c>
      <c r="DI7" s="24" t="s">
        <v>102</v>
      </c>
      <c r="DJ7" s="24">
        <v>3.73</v>
      </c>
      <c r="DK7" s="24">
        <v>7.48</v>
      </c>
      <c r="DL7" s="24">
        <v>10.44</v>
      </c>
      <c r="DM7" s="24">
        <v>13.39</v>
      </c>
      <c r="DN7" s="24" t="s">
        <v>102</v>
      </c>
      <c r="DO7" s="24">
        <v>15.95</v>
      </c>
      <c r="DP7" s="24">
        <v>15.85</v>
      </c>
      <c r="DQ7" s="24">
        <v>12.7</v>
      </c>
      <c r="DR7" s="24">
        <v>14.65</v>
      </c>
      <c r="DS7" s="24">
        <v>38.17</v>
      </c>
      <c r="DT7" s="24" t="s">
        <v>102</v>
      </c>
      <c r="DU7" s="24">
        <v>0</v>
      </c>
      <c r="DV7" s="24">
        <v>0</v>
      </c>
      <c r="DW7" s="24">
        <v>0</v>
      </c>
      <c r="DX7" s="24">
        <v>0</v>
      </c>
      <c r="DY7" s="24" t="s">
        <v>102</v>
      </c>
      <c r="DZ7" s="24">
        <v>0</v>
      </c>
      <c r="EA7" s="24">
        <v>0</v>
      </c>
      <c r="EB7" s="24">
        <v>0</v>
      </c>
      <c r="EC7" s="24">
        <v>0.1</v>
      </c>
      <c r="ED7" s="24">
        <v>6.54</v>
      </c>
      <c r="EE7" s="24" t="s">
        <v>102</v>
      </c>
      <c r="EF7" s="24">
        <v>0</v>
      </c>
      <c r="EG7" s="24">
        <v>0</v>
      </c>
      <c r="EH7" s="24">
        <v>0</v>
      </c>
      <c r="EI7" s="24">
        <v>0</v>
      </c>
      <c r="EJ7" s="24" t="s">
        <v>102</v>
      </c>
      <c r="EK7" s="24">
        <v>0.13</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18-168</cp:lastModifiedBy>
  <cp:lastPrinted>2023-01-23T14:47:02Z</cp:lastPrinted>
  <dcterms:created xsi:type="dcterms:W3CDTF">2023-01-12T23:30:04Z</dcterms:created>
  <dcterms:modified xsi:type="dcterms:W3CDTF">2023-01-23T23:48:34Z</dcterms:modified>
  <cp:category/>
</cp:coreProperties>
</file>