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4財政共有\09 地方公営企業\10 経営比較分析\05 HP公表用\01 水道\"/>
    </mc:Choice>
  </mc:AlternateContent>
  <workbookProtection workbookAlgorithmName="SHA-512" workbookHashValue="t+3sKlzXgpJNMjHdf+9SFBJF1BW+WtGbh8wwtAVD7QTkMX5x9TJV73UiAeI1p/03N/iQulXQ370zh9TDUCV7LQ==" workbookSaltValue="2RXmHYSE+nYPrmQOTfZyZw==" workbookSpinCount="100000" lockStructure="1"/>
  <bookViews>
    <workbookView xWindow="0" yWindow="0" windowWidth="20490" windowHeight="756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P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<sst xmlns="http://schemas.openxmlformats.org/spreadsheetml/2006/main" count="228" uniqueCount="114">
  <si>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</si>
  <si>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</si>
  <si>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</si>
  <si>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</si>
  <si>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</si>
  <si>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</si>
  <si>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</si>
  <si>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</si>
  <si>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</si>
  <si>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</si>
  <si>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</si>
  <si>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</si>
  <si>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</si>
  <si>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</si>
  <si>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</si>
  <si>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</si>
  <si>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</si>
  <si>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</si>
  <si>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</si>
  <si>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</si>
  <si>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</si>
  <si>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</si>
  <si>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</si>
  <si>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</si>
  <si>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</si>
  <si>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</si>
  <si>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</si>
  <si>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</si>
  <si>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</si>
  <si>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</si>
  <si>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</si>
  <si>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</si>
  <si>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</si>
  <si>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</si>
  <si>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</si>
  <si>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</si>
  <si>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</si>
  <si>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</si>
  <si>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</si>
  <si>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</si>
  <si>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</si>
  <si>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</si>
  <si>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</si>
  <si>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</si>
  <si>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</si>
  <si>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</si>
  <si>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</si>
  <si>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</si>
  <si>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</si>
  <si>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</si>
  <si>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</si>
  <si>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</si>
  <si>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</si>
  <si>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</si>
  <si>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</si>
  <si>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</si>
  <si>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</si>
  <si>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</si>
  <si>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</si>
  <si>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</si>
  <si>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</si>
  <si>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</si>
  <si>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</si>
  <si>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</si>
  <si>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</si>
  <si>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</si>
  <si>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</si>
  <si>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</si>
  <si>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</si>
  <si>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</si>
  <si>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</si>
  <si>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</si>
  <si>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</si>
  <si>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</si>
  <si>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</si>
  <si>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</si>
  <si>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</si>
  <si>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</si>
  <si>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</si>
  <si>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</si>
  <si>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</si>
  <si>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</si>
  <si>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</si>
  <si>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</si>
  <si>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</si>
  <si>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</si>
  <si>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</si>
  <si>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</si>
  <si>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</si>
  <si>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</si>
  <si>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</si>
  <si>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</si>
  <si>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</si>
  <si>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珠洲市</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</si>
  <si>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</si>
  <si>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</si>
  <si>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</si>
  <si>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</si>
  <si>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</si>
  <si>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</si>
  <si>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</si>
  <si>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</si>
  <si>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</si>
  <si>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</si>
  <si>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</si>
  <si>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</si>
  <si>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</si>
  <si>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</si>
  <si>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</si>
  <si>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</si>
  <si>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</si>
  <si>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経営の健全性を示す指標は、概ね良好であり、当分の間は安定的な経営ができるものと考えられる。
　しかし、長期的な視点で見ると、給水人口の減少に伴う給水収益の減少傾向は続くものと考えられるため、いかにして経営の効率化を図るかが課題である。
　また、老朽化の状況を示す指標は、類似団体の平均値より高い値にあり、老朽化した施設や管路を多く抱えている状況にある。
　今後、水道施設耐震化計画に基づき、施設の改良や管路の更新を順次進めていく予定である。</t>
    <rPh sb="1" eb="3">
      <t>ケイエイ</t>
    </rPh>
    <rPh sb="4" eb="7">
      <t>ケンゼンセイ</t>
    </rPh>
    <rPh sb="8" eb="9">
      <t>シメ</t>
    </rPh>
    <rPh sb="10" eb="12">
      <t>シヒョウ</t>
    </rPh>
    <rPh sb="14" eb="15">
      <t>オオム</t>
    </rPh>
    <rPh sb="16" eb="18">
      <t>リョウコウ</t>
    </rPh>
    <rPh sb="22" eb="24">
      <t>トウブン</t>
    </rPh>
    <rPh sb="25" eb="26">
      <t>アイダ</t>
    </rPh>
    <rPh sb="27" eb="30">
      <t>アンテイテキ</t>
    </rPh>
    <rPh sb="31" eb="33">
      <t>ケイエイ</t>
    </rPh>
    <rPh sb="40" eb="41">
      <t>カンガ</t>
    </rPh>
    <rPh sb="52" eb="55">
      <t>チョウキテキ</t>
    </rPh>
    <rPh sb="56" eb="58">
      <t>シテン</t>
    </rPh>
    <rPh sb="59" eb="60">
      <t>ミ</t>
    </rPh>
    <rPh sb="63" eb="65">
      <t>キュウスイ</t>
    </rPh>
    <rPh sb="65" eb="67">
      <t>ジンコウ</t>
    </rPh>
    <rPh sb="68" eb="70">
      <t>ゲンショウ</t>
    </rPh>
    <rPh sb="71" eb="72">
      <t>トモナ</t>
    </rPh>
    <rPh sb="73" eb="75">
      <t>キュウスイ</t>
    </rPh>
    <rPh sb="75" eb="77">
      <t>シュウエキ</t>
    </rPh>
    <rPh sb="78" eb="80">
      <t>ゲンショウ</t>
    </rPh>
    <rPh sb="80" eb="82">
      <t>ケイコウ</t>
    </rPh>
    <rPh sb="83" eb="84">
      <t>ツヅ</t>
    </rPh>
    <rPh sb="88" eb="89">
      <t>カンガ</t>
    </rPh>
    <rPh sb="101" eb="103">
      <t>ケイエイ</t>
    </rPh>
    <rPh sb="104" eb="107">
      <t>コウリツカ</t>
    </rPh>
    <rPh sb="108" eb="109">
      <t>ハカ</t>
    </rPh>
    <rPh sb="112" eb="114">
      <t>カダイ</t>
    </rPh>
    <rPh sb="123" eb="126">
      <t>ロウキュウカ</t>
    </rPh>
    <rPh sb="127" eb="129">
      <t>ジョウキョウ</t>
    </rPh>
    <rPh sb="130" eb="131">
      <t>シメ</t>
    </rPh>
    <rPh sb="132" eb="134">
      <t>シヒョウ</t>
    </rPh>
    <rPh sb="136" eb="138">
      <t>ルイジ</t>
    </rPh>
    <rPh sb="138" eb="140">
      <t>ダンタイ</t>
    </rPh>
    <rPh sb="141" eb="144">
      <t>ヘイキンチ</t>
    </rPh>
    <rPh sb="146" eb="147">
      <t>タカ</t>
    </rPh>
    <rPh sb="148" eb="149">
      <t>アタイ</t>
    </rPh>
    <rPh sb="153" eb="156">
      <t>ロウキュウカ</t>
    </rPh>
    <rPh sb="158" eb="160">
      <t>シセツ</t>
    </rPh>
    <rPh sb="161" eb="163">
      <t>カンロ</t>
    </rPh>
    <rPh sb="164" eb="165">
      <t>オオ</t>
    </rPh>
    <rPh sb="166" eb="167">
      <t>カカ</t>
    </rPh>
    <rPh sb="171" eb="173">
      <t>ジョウキョウ</t>
    </rPh>
    <rPh sb="179" eb="181">
      <t>コンゴ</t>
    </rPh>
    <rPh sb="189" eb="191">
      <t>ケイカク</t>
    </rPh>
    <rPh sb="192" eb="193">
      <t>モト</t>
    </rPh>
    <rPh sb="196" eb="198">
      <t>シセツ</t>
    </rPh>
    <rPh sb="199" eb="201">
      <t>カイリョウ</t>
    </rPh>
    <rPh sb="202" eb="204">
      <t>カンロ</t>
    </rPh>
    <rPh sb="205" eb="207">
      <t>コウシン</t>
    </rPh>
    <rPh sb="208" eb="210">
      <t>ジュンジ</t>
    </rPh>
    <rPh sb="210" eb="211">
      <t>スス</t>
    </rPh>
    <rPh sb="215" eb="217">
      <t>ヨテイ</t>
    </rPh>
    <phoneticPr fontId="16"/>
  </si>
  <si>
    <t>　①有形固定資産減価償却率及び②管路経年化率は、類似団体の平均値より高い値が続いており、法定耐用年数に近い資産や経過した管路を多く保有している状況にある。
　また、③管路更新率は、類似団体の平均値より高い値が続いており、これは水道管路緊急改善事業等の施工によるものである。
　今後も事業計画に基づき、老朽管を順次更新していく予定である。</t>
    <rPh sb="2" eb="4">
      <t>ユウケイ</t>
    </rPh>
    <rPh sb="4" eb="6">
      <t>コテイ</t>
    </rPh>
    <rPh sb="6" eb="8">
      <t>シサン</t>
    </rPh>
    <rPh sb="8" eb="10">
      <t>ゲンカ</t>
    </rPh>
    <rPh sb="10" eb="12">
      <t>ショウキャク</t>
    </rPh>
    <rPh sb="12" eb="13">
      <t>リツ</t>
    </rPh>
    <rPh sb="13" eb="14">
      <t>オヨ</t>
    </rPh>
    <rPh sb="16" eb="18">
      <t>カンロ</t>
    </rPh>
    <rPh sb="18" eb="20">
      <t>ケイネン</t>
    </rPh>
    <rPh sb="20" eb="21">
      <t>カ</t>
    </rPh>
    <rPh sb="21" eb="22">
      <t>リツ</t>
    </rPh>
    <rPh sb="24" eb="26">
      <t>ルイジ</t>
    </rPh>
    <rPh sb="26" eb="28">
      <t>ダンタイ</t>
    </rPh>
    <rPh sb="29" eb="32">
      <t>ヘイキンチ</t>
    </rPh>
    <rPh sb="34" eb="35">
      <t>タカ</t>
    </rPh>
    <rPh sb="36" eb="37">
      <t>アタイ</t>
    </rPh>
    <rPh sb="38" eb="39">
      <t>ツヅ</t>
    </rPh>
    <rPh sb="44" eb="46">
      <t>ホウテイ</t>
    </rPh>
    <rPh sb="46" eb="48">
      <t>タイヨウ</t>
    </rPh>
    <rPh sb="48" eb="50">
      <t>ネンスウ</t>
    </rPh>
    <rPh sb="51" eb="52">
      <t>チカ</t>
    </rPh>
    <rPh sb="53" eb="55">
      <t>シサン</t>
    </rPh>
    <rPh sb="56" eb="58">
      <t>ケイカ</t>
    </rPh>
    <rPh sb="60" eb="62">
      <t>カンロ</t>
    </rPh>
    <rPh sb="63" eb="64">
      <t>オオ</t>
    </rPh>
    <rPh sb="65" eb="67">
      <t>ホユウ</t>
    </rPh>
    <rPh sb="71" eb="73">
      <t>ジョウキョウ</t>
    </rPh>
    <rPh sb="83" eb="85">
      <t>カンロ</t>
    </rPh>
    <rPh sb="85" eb="87">
      <t>コウシン</t>
    </rPh>
    <rPh sb="87" eb="88">
      <t>リツ</t>
    </rPh>
    <rPh sb="90" eb="92">
      <t>ルイジ</t>
    </rPh>
    <rPh sb="92" eb="94">
      <t>ダンタイ</t>
    </rPh>
    <rPh sb="95" eb="98">
      <t>ヘイキンチ</t>
    </rPh>
    <rPh sb="100" eb="101">
      <t>タカ</t>
    </rPh>
    <rPh sb="102" eb="103">
      <t>アタイ</t>
    </rPh>
    <rPh sb="104" eb="105">
      <t>ツヅ</t>
    </rPh>
    <rPh sb="113" eb="115">
      <t>スイドウ</t>
    </rPh>
    <rPh sb="115" eb="117">
      <t>カンロ</t>
    </rPh>
    <rPh sb="117" eb="119">
      <t>キンキュウ</t>
    </rPh>
    <rPh sb="119" eb="121">
      <t>カイゼン</t>
    </rPh>
    <rPh sb="121" eb="123">
      <t>ジギョウ</t>
    </rPh>
    <rPh sb="123" eb="124">
      <t>ナド</t>
    </rPh>
    <rPh sb="125" eb="127">
      <t>セコウ</t>
    </rPh>
    <rPh sb="141" eb="143">
      <t>ジギョウ</t>
    </rPh>
    <rPh sb="143" eb="145">
      <t>ケイカク</t>
    </rPh>
    <rPh sb="146" eb="147">
      <t>モト</t>
    </rPh>
    <phoneticPr fontId="16"/>
  </si>
  <si>
    <t>　給水人口の減少や節水型機器の普及により、有収水量は減少している。これに伴い給水収益も減少しており、今後も水需要の伸びは期待できず、この傾向は続くものと考えられる。
　そのような中でも、①経常収支比率は、単年度の収支が黒字であることを示す100％以上となっており、②累積欠損金比率は、累積欠損金が発生していないことを示す0％であり、③流動比率は、1年以内に支払うべき債務に対して支払うことができる現金がある状況を示す100％を大きく上回っていることから、短期的な経営の健全性は保たれている。
　④企業債残高対給水収益比率は、減少傾向にあるが、類似団体の平均値より高い値が続いているため、今後も給水収益の減少が見込まれる中、企業債残高を減らしていくことが必要である。
　⑤料金回収率は、100％を下回っており、給水収益だけで給水に係る費用を賄えていない状況にあり、不足額を一般会計からの補助金で賄っている状況にある。
　⑥給水原価は、増加傾向にあり、類似団体の平均値を大きく上回っているため、維持管理費の削減等の経営改善が必要である。
　⑦施設利用率は、類似団体の平均値より低い値が続いているため、施設の統廃合やダウンサイジングが必要である。
　⑧有収率は、近年84～85％前後で推移している。今後も老朽管の更新を進め、引き続き有収率の向上に努める。</t>
    <rPh sb="416" eb="418">
      <t>ゾウカ</t>
    </rPh>
    <rPh sb="418" eb="420">
      <t>ケイコウ</t>
    </rPh>
    <rPh sb="528" eb="530">
      <t>キンネン</t>
    </rPh>
    <rPh sb="536" eb="538">
      <t>ゼンゴ</t>
    </rPh>
    <rPh sb="539" eb="541">
      <t>スイイ</t>
    </rPh>
    <rPh sb="546" eb="548">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</si>
</sst>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0" fontId="15" fillId="0" borderId="11"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12" xfId="2"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1.58</c:v>
                </c:pt>
                <c:pt idx="1">
                  <c:v>1.04</c:v>
                </c:pt>
                <c:pt idx="2">
                  <c:v>1.45</c:v>
                </c:pt>
                <c:pt idx="3">
                  <c:v>0.57999999999999996</c:v>
                </c:pt>
                <c:pt idx="4">
                  <c:v>0.6</c:v>
                </c:pt>
              </c:numCache>
            </c:numRef>
          </c:val>
          <c:extLst>
            <c:ext xmlns:c16="http://schemas.microsoft.com/office/drawing/2014/chart" uri="{C3380CC4-5D6E-409C-BE32-E72D297353CC}">
              <c16:uniqueId val="{00000000-2C92-473B-BD52-5A5D9B0C6CE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0.43</c:v>
                </c:pt>
                <c:pt idx="2">
                  <c:v>0.42</c:v>
                </c:pt>
                <c:pt idx="3">
                  <c:v>0.44</c:v>
                </c:pt>
                <c:pt idx="4">
                  <c:v>0.5</c:v>
                </c:pt>
              </c:numCache>
            </c:numRef>
          </c:val>
          <c:smooth val="0"/>
          <c:extLst>
            <c:ext xmlns:c16="http://schemas.microsoft.com/office/drawing/2014/chart" uri="{C3380CC4-5D6E-409C-BE32-E72D297353CC}">
              <c16:uniqueId val="{00000001-2C92-473B-BD52-5A5D9B0C6CE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38.57</c:v>
                </c:pt>
                <c:pt idx="1">
                  <c:v>39.049999999999997</c:v>
                </c:pt>
                <c:pt idx="2">
                  <c:v>37.93</c:v>
                </c:pt>
                <c:pt idx="3">
                  <c:v>38.65</c:v>
                </c:pt>
                <c:pt idx="4">
                  <c:v>36.97</c:v>
                </c:pt>
              </c:numCache>
            </c:numRef>
          </c:val>
          <c:extLst>
            <c:ext xmlns:c16="http://schemas.microsoft.com/office/drawing/2014/chart" uri="{C3380CC4-5D6E-409C-BE32-E72D297353CC}">
              <c16:uniqueId val="{00000000-4906-44E1-BADD-AE7D5B24E27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55.88</c:v>
                </c:pt>
                <c:pt idx="1">
                  <c:v>55.22</c:v>
                </c:pt>
                <c:pt idx="2">
                  <c:v>54.05</c:v>
                </c:pt>
                <c:pt idx="3">
                  <c:v>54.43</c:v>
                </c:pt>
                <c:pt idx="4">
                  <c:v>53.87</c:v>
                </c:pt>
              </c:numCache>
            </c:numRef>
          </c:val>
          <c:smooth val="0"/>
          <c:extLst>
            <c:ext xmlns:c16="http://schemas.microsoft.com/office/drawing/2014/chart" uri="{C3380CC4-5D6E-409C-BE32-E72D297353CC}">
              <c16:uniqueId val="{00000001-4906-44E1-BADD-AE7D5B24E27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85.47</c:v>
                </c:pt>
                <c:pt idx="1">
                  <c:v>84.83</c:v>
                </c:pt>
                <c:pt idx="2">
                  <c:v>85.17</c:v>
                </c:pt>
                <c:pt idx="3">
                  <c:v>83.04</c:v>
                </c:pt>
                <c:pt idx="4">
                  <c:v>84.38</c:v>
                </c:pt>
              </c:numCache>
            </c:numRef>
          </c:val>
          <c:extLst>
            <c:ext xmlns:c16="http://schemas.microsoft.com/office/drawing/2014/chart" uri="{C3380CC4-5D6E-409C-BE32-E72D297353CC}">
              <c16:uniqueId val="{00000000-3683-4B4F-A26A-B893C8E5F36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80.989999999999995</c:v>
                </c:pt>
                <c:pt idx="1">
                  <c:v>80.930000000000007</c:v>
                </c:pt>
                <c:pt idx="2">
                  <c:v>80.510000000000005</c:v>
                </c:pt>
                <c:pt idx="3">
                  <c:v>79.44</c:v>
                </c:pt>
                <c:pt idx="4">
                  <c:v>79.489999999999995</c:v>
                </c:pt>
              </c:numCache>
            </c:numRef>
          </c:val>
          <c:smooth val="0"/>
          <c:extLst>
            <c:ext xmlns:c16="http://schemas.microsoft.com/office/drawing/2014/chart" uri="{C3380CC4-5D6E-409C-BE32-E72D297353CC}">
              <c16:uniqueId val="{00000001-3683-4B4F-A26A-B893C8E5F36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115.44</c:v>
                </c:pt>
                <c:pt idx="1">
                  <c:v>108.42</c:v>
                </c:pt>
                <c:pt idx="2">
                  <c:v>112.57</c:v>
                </c:pt>
                <c:pt idx="3">
                  <c:v>114.46</c:v>
                </c:pt>
                <c:pt idx="4">
                  <c:v>115.66</c:v>
                </c:pt>
              </c:numCache>
            </c:numRef>
          </c:val>
          <c:extLst>
            <c:ext xmlns:c16="http://schemas.microsoft.com/office/drawing/2014/chart" uri="{C3380CC4-5D6E-409C-BE32-E72D297353CC}">
              <c16:uniqueId val="{00000000-2B54-4887-9527-10498AC4C20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110.02</c:v>
                </c:pt>
                <c:pt idx="1">
                  <c:v>108.76</c:v>
                </c:pt>
                <c:pt idx="2">
                  <c:v>108.46</c:v>
                </c:pt>
                <c:pt idx="3">
                  <c:v>109.02</c:v>
                </c:pt>
                <c:pt idx="4">
                  <c:v>107.81</c:v>
                </c:pt>
              </c:numCache>
            </c:numRef>
          </c:val>
          <c:smooth val="0"/>
          <c:extLst>
            <c:ext xmlns:c16="http://schemas.microsoft.com/office/drawing/2014/chart" uri="{C3380CC4-5D6E-409C-BE32-E72D297353CC}">
              <c16:uniqueId val="{00000001-2B54-4887-9527-10498AC4C20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54.75</c:v>
                </c:pt>
                <c:pt idx="1">
                  <c:v>55.62</c:v>
                </c:pt>
                <c:pt idx="2">
                  <c:v>56.58</c:v>
                </c:pt>
                <c:pt idx="3">
                  <c:v>57.62</c:v>
                </c:pt>
                <c:pt idx="4">
                  <c:v>58.87</c:v>
                </c:pt>
              </c:numCache>
            </c:numRef>
          </c:val>
          <c:extLst>
            <c:ext xmlns:c16="http://schemas.microsoft.com/office/drawing/2014/chart" uri="{C3380CC4-5D6E-409C-BE32-E72D297353CC}">
              <c16:uniqueId val="{00000000-1404-4267-AB37-AC7B38C9DCF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46.61</c:v>
                </c:pt>
                <c:pt idx="1">
                  <c:v>47.97</c:v>
                </c:pt>
                <c:pt idx="2">
                  <c:v>49.12</c:v>
                </c:pt>
                <c:pt idx="3">
                  <c:v>49.39</c:v>
                </c:pt>
                <c:pt idx="4">
                  <c:v>50.75</c:v>
                </c:pt>
              </c:numCache>
            </c:numRef>
          </c:val>
          <c:smooth val="0"/>
          <c:extLst>
            <c:ext xmlns:c16="http://schemas.microsoft.com/office/drawing/2014/chart" uri="{C3380CC4-5D6E-409C-BE32-E72D297353CC}">
              <c16:uniqueId val="{00000001-1404-4267-AB37-AC7B38C9DCF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27.58</c:v>
                </c:pt>
                <c:pt idx="1">
                  <c:v>30.25</c:v>
                </c:pt>
                <c:pt idx="2">
                  <c:v>27.71</c:v>
                </c:pt>
                <c:pt idx="3">
                  <c:v>27.91</c:v>
                </c:pt>
                <c:pt idx="4">
                  <c:v>28.51</c:v>
                </c:pt>
              </c:numCache>
            </c:numRef>
          </c:val>
          <c:extLst>
            <c:ext xmlns:c16="http://schemas.microsoft.com/office/drawing/2014/chart" uri="{C3380CC4-5D6E-409C-BE32-E72D297353CC}">
              <c16:uniqueId val="{00000000-59E5-4649-BBBF-F3BDF5BF7E7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10.84</c:v>
                </c:pt>
                <c:pt idx="1">
                  <c:v>15.33</c:v>
                </c:pt>
                <c:pt idx="2">
                  <c:v>16.760000000000002</c:v>
                </c:pt>
                <c:pt idx="3">
                  <c:v>18.57</c:v>
                </c:pt>
                <c:pt idx="4">
                  <c:v>21.14</c:v>
                </c:pt>
              </c:numCache>
            </c:numRef>
          </c:val>
          <c:smooth val="0"/>
          <c:extLst>
            <c:ext xmlns:c16="http://schemas.microsoft.com/office/drawing/2014/chart" uri="{C3380CC4-5D6E-409C-BE32-E72D297353CC}">
              <c16:uniqueId val="{00000001-59E5-4649-BBBF-F3BDF5BF7E7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B72-4334-BB61-065FE407DA5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7.31</c:v>
                </c:pt>
                <c:pt idx="1">
                  <c:v>7.48</c:v>
                </c:pt>
                <c:pt idx="2">
                  <c:v>11.94</c:v>
                </c:pt>
                <c:pt idx="3">
                  <c:v>11</c:v>
                </c:pt>
                <c:pt idx="4">
                  <c:v>8.86</c:v>
                </c:pt>
              </c:numCache>
            </c:numRef>
          </c:val>
          <c:smooth val="0"/>
          <c:extLst>
            <c:ext xmlns:c16="http://schemas.microsoft.com/office/drawing/2014/chart" uri="{C3380CC4-5D6E-409C-BE32-E72D297353CC}">
              <c16:uniqueId val="{00000001-1B72-4334-BB61-065FE407DA5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366.4</c:v>
                </c:pt>
                <c:pt idx="1">
                  <c:v>429.28</c:v>
                </c:pt>
                <c:pt idx="2">
                  <c:v>483.33</c:v>
                </c:pt>
                <c:pt idx="3">
                  <c:v>441.92</c:v>
                </c:pt>
                <c:pt idx="4">
                  <c:v>438.07</c:v>
                </c:pt>
              </c:numCache>
            </c:numRef>
          </c:val>
          <c:extLst>
            <c:ext xmlns:c16="http://schemas.microsoft.com/office/drawing/2014/chart" uri="{C3380CC4-5D6E-409C-BE32-E72D297353CC}">
              <c16:uniqueId val="{00000000-CBE9-47A8-8D6A-627ED7687AA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355.27</c:v>
                </c:pt>
                <c:pt idx="1">
                  <c:v>359.7</c:v>
                </c:pt>
                <c:pt idx="2">
                  <c:v>362.93</c:v>
                </c:pt>
                <c:pt idx="3">
                  <c:v>371.81</c:v>
                </c:pt>
                <c:pt idx="4">
                  <c:v>384.23</c:v>
                </c:pt>
              </c:numCache>
            </c:numRef>
          </c:val>
          <c:smooth val="0"/>
          <c:extLst>
            <c:ext xmlns:c16="http://schemas.microsoft.com/office/drawing/2014/chart" uri="{C3380CC4-5D6E-409C-BE32-E72D297353CC}">
              <c16:uniqueId val="{00000001-CBE9-47A8-8D6A-627ED7687AA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683.19</c:v>
                </c:pt>
                <c:pt idx="1">
                  <c:v>652.85</c:v>
                </c:pt>
                <c:pt idx="2">
                  <c:v>611.66999999999996</c:v>
                </c:pt>
                <c:pt idx="3">
                  <c:v>556.45000000000005</c:v>
                </c:pt>
                <c:pt idx="4">
                  <c:v>505.34</c:v>
                </c:pt>
              </c:numCache>
            </c:numRef>
          </c:val>
          <c:extLst>
            <c:ext xmlns:c16="http://schemas.microsoft.com/office/drawing/2014/chart" uri="{C3380CC4-5D6E-409C-BE32-E72D297353CC}">
              <c16:uniqueId val="{00000000-C941-4FE2-A093-5C3222DDB86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458.27</c:v>
                </c:pt>
                <c:pt idx="1">
                  <c:v>447.01</c:v>
                </c:pt>
                <c:pt idx="2">
                  <c:v>439.05</c:v>
                </c:pt>
                <c:pt idx="3">
                  <c:v>465.85</c:v>
                </c:pt>
                <c:pt idx="4">
                  <c:v>439.43</c:v>
                </c:pt>
              </c:numCache>
            </c:numRef>
          </c:val>
          <c:smooth val="0"/>
          <c:extLst>
            <c:ext xmlns:c16="http://schemas.microsoft.com/office/drawing/2014/chart" uri="{C3380CC4-5D6E-409C-BE32-E72D297353CC}">
              <c16:uniqueId val="{00000001-C941-4FE2-A093-5C3222DDB86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87.7</c:v>
                </c:pt>
                <c:pt idx="1">
                  <c:v>83.05</c:v>
                </c:pt>
                <c:pt idx="2">
                  <c:v>88.18</c:v>
                </c:pt>
                <c:pt idx="3">
                  <c:v>88.91</c:v>
                </c:pt>
                <c:pt idx="4">
                  <c:v>87.13</c:v>
                </c:pt>
              </c:numCache>
            </c:numRef>
          </c:val>
          <c:extLst>
            <c:ext xmlns:c16="http://schemas.microsoft.com/office/drawing/2014/chart" uri="{C3380CC4-5D6E-409C-BE32-E72D297353CC}">
              <c16:uniqueId val="{00000000-9841-4E5B-B201-5C6776E65A3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96.77</c:v>
                </c:pt>
                <c:pt idx="1">
                  <c:v>95.81</c:v>
                </c:pt>
                <c:pt idx="2">
                  <c:v>95.26</c:v>
                </c:pt>
                <c:pt idx="3">
                  <c:v>92.39</c:v>
                </c:pt>
                <c:pt idx="4">
                  <c:v>94.41</c:v>
                </c:pt>
              </c:numCache>
            </c:numRef>
          </c:val>
          <c:smooth val="0"/>
          <c:extLst>
            <c:ext xmlns:c16="http://schemas.microsoft.com/office/drawing/2014/chart" uri="{C3380CC4-5D6E-409C-BE32-E72D297353CC}">
              <c16:uniqueId val="{00000001-9841-4E5B-B201-5C6776E65A3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359.46</c:v>
                </c:pt>
                <c:pt idx="1">
                  <c:v>382.51</c:v>
                </c:pt>
                <c:pt idx="2">
                  <c:v>360.22</c:v>
                </c:pt>
                <c:pt idx="3">
                  <c:v>358.67</c:v>
                </c:pt>
                <c:pt idx="4">
                  <c:v>368.57</c:v>
                </c:pt>
              </c:numCache>
            </c:numRef>
          </c:val>
          <c:extLst>
            <c:ext xmlns:c16="http://schemas.microsoft.com/office/drawing/2014/chart" uri="{C3380CC4-5D6E-409C-BE32-E72D297353CC}">
              <c16:uniqueId val="{00000000-4B84-4D30-B200-72B4BDDE016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187.18</c:v>
                </c:pt>
                <c:pt idx="1">
                  <c:v>189.58</c:v>
                </c:pt>
                <c:pt idx="2">
                  <c:v>192.82</c:v>
                </c:pt>
                <c:pt idx="3">
                  <c:v>192.98</c:v>
                </c:pt>
                <c:pt idx="4">
                  <c:v>192.13</c:v>
                </c:pt>
              </c:numCache>
            </c:numRef>
          </c:val>
          <c:smooth val="0"/>
          <c:extLst>
            <c:ext xmlns:c16="http://schemas.microsoft.com/office/drawing/2014/chart" uri="{C3380CC4-5D6E-409C-BE32-E72D297353CC}">
              <c16:uniqueId val="{00000001-4B84-4D30-B200-72B4BDDE016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石川県　珠洲市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A7</v>
      </c>
      <c r="X8" s="44"/>
      <c r="Y8" s="44"/>
      <c r="Z8" s="44"/>
      <c r="AA8" s="44"/>
      <c r="AB8" s="44"/>
      <c r="AC8" s="44"/>
      <c r="AD8" s="44" t="str">
        <f>データ!$M$6</f>
        <v>非設置</v>
      </c>
      <c r="AE8" s="44"/>
      <c r="AF8" s="44"/>
      <c r="AG8" s="44"/>
      <c r="AH8" s="44"/>
      <c r="AI8" s="44"/>
      <c r="AJ8" s="44"/>
      <c r="AK8" s="2"/>
      <c r="AL8" s="45">
        <f>データ!$R$6</f>
        <v>13334</v>
      </c>
      <c r="AM8" s="45"/>
      <c r="AN8" s="45"/>
      <c r="AO8" s="45"/>
      <c r="AP8" s="45"/>
      <c r="AQ8" s="45"/>
      <c r="AR8" s="45"/>
      <c r="AS8" s="45"/>
      <c r="AT8" s="46">
        <f>データ!$S$6</f>
        <v>247.2</v>
      </c>
      <c r="AU8" s="47"/>
      <c r="AV8" s="47"/>
      <c r="AW8" s="47"/>
      <c r="AX8" s="47"/>
      <c r="AY8" s="47"/>
      <c r="AZ8" s="47"/>
      <c r="BA8" s="47"/>
      <c r="BB8" s="48">
        <f>データ!$T$6</f>
        <v>53.94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75.53</v>
      </c>
      <c r="J10" s="47"/>
      <c r="K10" s="47"/>
      <c r="L10" s="47"/>
      <c r="M10" s="47"/>
      <c r="N10" s="47"/>
      <c r="O10" s="81"/>
      <c r="P10" s="48">
        <f>データ!$P$6</f>
        <v>86.49</v>
      </c>
      <c r="Q10" s="48"/>
      <c r="R10" s="48"/>
      <c r="S10" s="48"/>
      <c r="T10" s="48"/>
      <c r="U10" s="48"/>
      <c r="V10" s="48"/>
      <c r="W10" s="45">
        <f>データ!$Q$6</f>
        <v>5423</v>
      </c>
      <c r="X10" s="45"/>
      <c r="Y10" s="45"/>
      <c r="Z10" s="45"/>
      <c r="AA10" s="45"/>
      <c r="AB10" s="45"/>
      <c r="AC10" s="45"/>
      <c r="AD10" s="2"/>
      <c r="AE10" s="2"/>
      <c r="AF10" s="2"/>
      <c r="AG10" s="2"/>
      <c r="AH10" s="2"/>
      <c r="AI10" s="2"/>
      <c r="AJ10" s="2"/>
      <c r="AK10" s="2"/>
      <c r="AL10" s="45">
        <f>データ!$U$6</f>
        <v>11390</v>
      </c>
      <c r="AM10" s="45"/>
      <c r="AN10" s="45"/>
      <c r="AO10" s="45"/>
      <c r="AP10" s="45"/>
      <c r="AQ10" s="45"/>
      <c r="AR10" s="45"/>
      <c r="AS10" s="45"/>
      <c r="AT10" s="46">
        <f>データ!$V$6</f>
        <v>70.92</v>
      </c>
      <c r="AU10" s="47"/>
      <c r="AV10" s="47"/>
      <c r="AW10" s="47"/>
      <c r="AX10" s="47"/>
      <c r="AY10" s="47"/>
      <c r="AZ10" s="47"/>
      <c r="BA10" s="47"/>
      <c r="BB10" s="48">
        <f>データ!$W$6</f>
        <v>160.6</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113</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0"/>
      <c r="BM63" s="61"/>
      <c r="BN63" s="61"/>
      <c r="BO63" s="61"/>
      <c r="BP63" s="61"/>
      <c r="BQ63" s="61"/>
      <c r="BR63" s="61"/>
      <c r="BS63" s="61"/>
      <c r="BT63" s="61"/>
      <c r="BU63" s="61"/>
      <c r="BV63" s="61"/>
      <c r="BW63" s="61"/>
      <c r="BX63" s="61"/>
      <c r="BY63" s="61"/>
      <c r="BZ63" s="6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mUXMPmEF8rNT8Dw+P6p8Rd04WVDQcrkyUEpWAFRb6F/sH2f9vBPCAL8HGwvkHh4nINBNqm5CSuL1nkLoUFIOAw==" saltValue="Q/urWgekcsPky2vv1AwXA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172057</v>
      </c>
      <c r="D6" s="20">
        <f t="shared" si="3"/>
        <v>46</v>
      </c>
      <c r="E6" s="20">
        <f t="shared" si="3"/>
        <v>1</v>
      </c>
      <c r="F6" s="20">
        <f t="shared" si="3"/>
        <v>0</v>
      </c>
      <c r="G6" s="20">
        <f t="shared" si="3"/>
        <v>1</v>
      </c>
      <c r="H6" s="20" t="str">
        <f t="shared" si="3"/>
        <v>石川県　珠洲市</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75.53</v>
      </c>
      <c r="P6" s="21">
        <f t="shared" si="3"/>
        <v>86.49</v>
      </c>
      <c r="Q6" s="21">
        <f t="shared" si="3"/>
        <v>5423</v>
      </c>
      <c r="R6" s="21">
        <f t="shared" si="3"/>
        <v>13334</v>
      </c>
      <c r="S6" s="21">
        <f t="shared" si="3"/>
        <v>247.2</v>
      </c>
      <c r="T6" s="21">
        <f t="shared" si="3"/>
        <v>53.94</v>
      </c>
      <c r="U6" s="21">
        <f t="shared" si="3"/>
        <v>11390</v>
      </c>
      <c r="V6" s="21">
        <f t="shared" si="3"/>
        <v>70.92</v>
      </c>
      <c r="W6" s="21">
        <f t="shared" si="3"/>
        <v>160.6</v>
      </c>
      <c r="X6" s="22">
        <f>IF(X7="",NA(),X7)</f>
        <v>115.44</v>
      </c>
      <c r="Y6" s="22">
        <f t="shared" ref="Y6:AG6" si="4">IF(Y7="",NA(),Y7)</f>
        <v>108.42</v>
      </c>
      <c r="Z6" s="22">
        <f t="shared" si="4"/>
        <v>112.57</v>
      </c>
      <c r="AA6" s="22">
        <f t="shared" si="4"/>
        <v>114.46</v>
      </c>
      <c r="AB6" s="22">
        <f t="shared" si="4"/>
        <v>115.66</v>
      </c>
      <c r="AC6" s="22">
        <f t="shared" si="4"/>
        <v>110.02</v>
      </c>
      <c r="AD6" s="22">
        <f t="shared" si="4"/>
        <v>108.76</v>
      </c>
      <c r="AE6" s="22">
        <f t="shared" si="4"/>
        <v>108.46</v>
      </c>
      <c r="AF6" s="22">
        <f t="shared" si="4"/>
        <v>109.02</v>
      </c>
      <c r="AG6" s="22">
        <f t="shared" si="4"/>
        <v>107.81</v>
      </c>
      <c r="AH6" s="21" t="str">
        <f>IF(AH7="","",IF(AH7="-","【-】","【"&amp;SUBSTITUTE(TEXT(AH7,"#,##0.00"),"-","△")&amp;"】"))</f>
        <v>【111.39】</v>
      </c>
      <c r="AI6" s="21">
        <f>IF(AI7="",NA(),AI7)</f>
        <v>0</v>
      </c>
      <c r="AJ6" s="21">
        <f t="shared" ref="AJ6:AR6" si="5">IF(AJ7="",NA(),AJ7)</f>
        <v>0</v>
      </c>
      <c r="AK6" s="21">
        <f t="shared" si="5"/>
        <v>0</v>
      </c>
      <c r="AL6" s="21">
        <f t="shared" si="5"/>
        <v>0</v>
      </c>
      <c r="AM6" s="21">
        <f t="shared" si="5"/>
        <v>0</v>
      </c>
      <c r="AN6" s="22">
        <f t="shared" si="5"/>
        <v>7.31</v>
      </c>
      <c r="AO6" s="22">
        <f t="shared" si="5"/>
        <v>7.48</v>
      </c>
      <c r="AP6" s="22">
        <f t="shared" si="5"/>
        <v>11.94</v>
      </c>
      <c r="AQ6" s="22">
        <f t="shared" si="5"/>
        <v>11</v>
      </c>
      <c r="AR6" s="22">
        <f t="shared" si="5"/>
        <v>8.86</v>
      </c>
      <c r="AS6" s="21" t="str">
        <f>IF(AS7="","",IF(AS7="-","【-】","【"&amp;SUBSTITUTE(TEXT(AS7,"#,##0.00"),"-","△")&amp;"】"))</f>
        <v>【1.30】</v>
      </c>
      <c r="AT6" s="22">
        <f>IF(AT7="",NA(),AT7)</f>
        <v>366.4</v>
      </c>
      <c r="AU6" s="22">
        <f t="shared" ref="AU6:BC6" si="6">IF(AU7="",NA(),AU7)</f>
        <v>429.28</v>
      </c>
      <c r="AV6" s="22">
        <f t="shared" si="6"/>
        <v>483.33</v>
      </c>
      <c r="AW6" s="22">
        <f t="shared" si="6"/>
        <v>441.92</v>
      </c>
      <c r="AX6" s="22">
        <f t="shared" si="6"/>
        <v>438.07</v>
      </c>
      <c r="AY6" s="22">
        <f t="shared" si="6"/>
        <v>355.27</v>
      </c>
      <c r="AZ6" s="22">
        <f t="shared" si="6"/>
        <v>359.7</v>
      </c>
      <c r="BA6" s="22">
        <f t="shared" si="6"/>
        <v>362.93</v>
      </c>
      <c r="BB6" s="22">
        <f t="shared" si="6"/>
        <v>371.81</v>
      </c>
      <c r="BC6" s="22">
        <f t="shared" si="6"/>
        <v>384.23</v>
      </c>
      <c r="BD6" s="21" t="str">
        <f>IF(BD7="","",IF(BD7="-","【-】","【"&amp;SUBSTITUTE(TEXT(BD7,"#,##0.00"),"-","△")&amp;"】"))</f>
        <v>【261.51】</v>
      </c>
      <c r="BE6" s="22">
        <f>IF(BE7="",NA(),BE7)</f>
        <v>683.19</v>
      </c>
      <c r="BF6" s="22">
        <f t="shared" ref="BF6:BN6" si="7">IF(BF7="",NA(),BF7)</f>
        <v>652.85</v>
      </c>
      <c r="BG6" s="22">
        <f t="shared" si="7"/>
        <v>611.66999999999996</v>
      </c>
      <c r="BH6" s="22">
        <f t="shared" si="7"/>
        <v>556.45000000000005</v>
      </c>
      <c r="BI6" s="22">
        <f t="shared" si="7"/>
        <v>505.34</v>
      </c>
      <c r="BJ6" s="22">
        <f t="shared" si="7"/>
        <v>458.27</v>
      </c>
      <c r="BK6" s="22">
        <f t="shared" si="7"/>
        <v>447.01</v>
      </c>
      <c r="BL6" s="22">
        <f t="shared" si="7"/>
        <v>439.05</v>
      </c>
      <c r="BM6" s="22">
        <f t="shared" si="7"/>
        <v>465.85</v>
      </c>
      <c r="BN6" s="22">
        <f t="shared" si="7"/>
        <v>439.43</v>
      </c>
      <c r="BO6" s="21" t="str">
        <f>IF(BO7="","",IF(BO7="-","【-】","【"&amp;SUBSTITUTE(TEXT(BO7,"#,##0.00"),"-","△")&amp;"】"))</f>
        <v>【265.16】</v>
      </c>
      <c r="BP6" s="22">
        <f>IF(BP7="",NA(),BP7)</f>
        <v>87.7</v>
      </c>
      <c r="BQ6" s="22">
        <f t="shared" ref="BQ6:BY6" si="8">IF(BQ7="",NA(),BQ7)</f>
        <v>83.05</v>
      </c>
      <c r="BR6" s="22">
        <f t="shared" si="8"/>
        <v>88.18</v>
      </c>
      <c r="BS6" s="22">
        <f t="shared" si="8"/>
        <v>88.91</v>
      </c>
      <c r="BT6" s="22">
        <f t="shared" si="8"/>
        <v>87.13</v>
      </c>
      <c r="BU6" s="22">
        <f t="shared" si="8"/>
        <v>96.77</v>
      </c>
      <c r="BV6" s="22">
        <f t="shared" si="8"/>
        <v>95.81</v>
      </c>
      <c r="BW6" s="22">
        <f t="shared" si="8"/>
        <v>95.26</v>
      </c>
      <c r="BX6" s="22">
        <f t="shared" si="8"/>
        <v>92.39</v>
      </c>
      <c r="BY6" s="22">
        <f t="shared" si="8"/>
        <v>94.41</v>
      </c>
      <c r="BZ6" s="21" t="str">
        <f>IF(BZ7="","",IF(BZ7="-","【-】","【"&amp;SUBSTITUTE(TEXT(BZ7,"#,##0.00"),"-","△")&amp;"】"))</f>
        <v>【102.35】</v>
      </c>
      <c r="CA6" s="22">
        <f>IF(CA7="",NA(),CA7)</f>
        <v>359.46</v>
      </c>
      <c r="CB6" s="22">
        <f t="shared" ref="CB6:CJ6" si="9">IF(CB7="",NA(),CB7)</f>
        <v>382.51</v>
      </c>
      <c r="CC6" s="22">
        <f t="shared" si="9"/>
        <v>360.22</v>
      </c>
      <c r="CD6" s="22">
        <f t="shared" si="9"/>
        <v>358.67</v>
      </c>
      <c r="CE6" s="22">
        <f t="shared" si="9"/>
        <v>368.57</v>
      </c>
      <c r="CF6" s="22">
        <f t="shared" si="9"/>
        <v>187.18</v>
      </c>
      <c r="CG6" s="22">
        <f t="shared" si="9"/>
        <v>189.58</v>
      </c>
      <c r="CH6" s="22">
        <f t="shared" si="9"/>
        <v>192.82</v>
      </c>
      <c r="CI6" s="22">
        <f t="shared" si="9"/>
        <v>192.98</v>
      </c>
      <c r="CJ6" s="22">
        <f t="shared" si="9"/>
        <v>192.13</v>
      </c>
      <c r="CK6" s="21" t="str">
        <f>IF(CK7="","",IF(CK7="-","【-】","【"&amp;SUBSTITUTE(TEXT(CK7,"#,##0.00"),"-","△")&amp;"】"))</f>
        <v>【167.74】</v>
      </c>
      <c r="CL6" s="22">
        <f>IF(CL7="",NA(),CL7)</f>
        <v>38.57</v>
      </c>
      <c r="CM6" s="22">
        <f t="shared" ref="CM6:CU6" si="10">IF(CM7="",NA(),CM7)</f>
        <v>39.049999999999997</v>
      </c>
      <c r="CN6" s="22">
        <f t="shared" si="10"/>
        <v>37.93</v>
      </c>
      <c r="CO6" s="22">
        <f t="shared" si="10"/>
        <v>38.65</v>
      </c>
      <c r="CP6" s="22">
        <f t="shared" si="10"/>
        <v>36.97</v>
      </c>
      <c r="CQ6" s="22">
        <f t="shared" si="10"/>
        <v>55.88</v>
      </c>
      <c r="CR6" s="22">
        <f t="shared" si="10"/>
        <v>55.22</v>
      </c>
      <c r="CS6" s="22">
        <f t="shared" si="10"/>
        <v>54.05</v>
      </c>
      <c r="CT6" s="22">
        <f t="shared" si="10"/>
        <v>54.43</v>
      </c>
      <c r="CU6" s="22">
        <f t="shared" si="10"/>
        <v>53.87</v>
      </c>
      <c r="CV6" s="21" t="str">
        <f>IF(CV7="","",IF(CV7="-","【-】","【"&amp;SUBSTITUTE(TEXT(CV7,"#,##0.00"),"-","△")&amp;"】"))</f>
        <v>【60.29】</v>
      </c>
      <c r="CW6" s="22">
        <f>IF(CW7="",NA(),CW7)</f>
        <v>85.47</v>
      </c>
      <c r="CX6" s="22">
        <f t="shared" ref="CX6:DF6" si="11">IF(CX7="",NA(),CX7)</f>
        <v>84.83</v>
      </c>
      <c r="CY6" s="22">
        <f t="shared" si="11"/>
        <v>85.17</v>
      </c>
      <c r="CZ6" s="22">
        <f t="shared" si="11"/>
        <v>83.04</v>
      </c>
      <c r="DA6" s="22">
        <f t="shared" si="11"/>
        <v>84.38</v>
      </c>
      <c r="DB6" s="22">
        <f t="shared" si="11"/>
        <v>80.989999999999995</v>
      </c>
      <c r="DC6" s="22">
        <f t="shared" si="11"/>
        <v>80.930000000000007</v>
      </c>
      <c r="DD6" s="22">
        <f t="shared" si="11"/>
        <v>80.510000000000005</v>
      </c>
      <c r="DE6" s="22">
        <f t="shared" si="11"/>
        <v>79.44</v>
      </c>
      <c r="DF6" s="22">
        <f t="shared" si="11"/>
        <v>79.489999999999995</v>
      </c>
      <c r="DG6" s="21" t="str">
        <f>IF(DG7="","",IF(DG7="-","【-】","【"&amp;SUBSTITUTE(TEXT(DG7,"#,##0.00"),"-","△")&amp;"】"))</f>
        <v>【90.12】</v>
      </c>
      <c r="DH6" s="22">
        <f>IF(DH7="",NA(),DH7)</f>
        <v>54.75</v>
      </c>
      <c r="DI6" s="22">
        <f t="shared" ref="DI6:DQ6" si="12">IF(DI7="",NA(),DI7)</f>
        <v>55.62</v>
      </c>
      <c r="DJ6" s="22">
        <f t="shared" si="12"/>
        <v>56.58</v>
      </c>
      <c r="DK6" s="22">
        <f t="shared" si="12"/>
        <v>57.62</v>
      </c>
      <c r="DL6" s="22">
        <f t="shared" si="12"/>
        <v>58.87</v>
      </c>
      <c r="DM6" s="22">
        <f t="shared" si="12"/>
        <v>46.61</v>
      </c>
      <c r="DN6" s="22">
        <f t="shared" si="12"/>
        <v>47.97</v>
      </c>
      <c r="DO6" s="22">
        <f t="shared" si="12"/>
        <v>49.12</v>
      </c>
      <c r="DP6" s="22">
        <f t="shared" si="12"/>
        <v>49.39</v>
      </c>
      <c r="DQ6" s="22">
        <f t="shared" si="12"/>
        <v>50.75</v>
      </c>
      <c r="DR6" s="21" t="str">
        <f>IF(DR7="","",IF(DR7="-","【-】","【"&amp;SUBSTITUTE(TEXT(DR7,"#,##0.00"),"-","△")&amp;"】"))</f>
        <v>【50.88】</v>
      </c>
      <c r="DS6" s="22">
        <f>IF(DS7="",NA(),DS7)</f>
        <v>27.58</v>
      </c>
      <c r="DT6" s="22">
        <f t="shared" ref="DT6:EB6" si="13">IF(DT7="",NA(),DT7)</f>
        <v>30.25</v>
      </c>
      <c r="DU6" s="22">
        <f t="shared" si="13"/>
        <v>27.71</v>
      </c>
      <c r="DV6" s="22">
        <f t="shared" si="13"/>
        <v>27.91</v>
      </c>
      <c r="DW6" s="22">
        <f t="shared" si="13"/>
        <v>28.51</v>
      </c>
      <c r="DX6" s="22">
        <f t="shared" si="13"/>
        <v>10.84</v>
      </c>
      <c r="DY6" s="22">
        <f t="shared" si="13"/>
        <v>15.33</v>
      </c>
      <c r="DZ6" s="22">
        <f t="shared" si="13"/>
        <v>16.760000000000002</v>
      </c>
      <c r="EA6" s="22">
        <f t="shared" si="13"/>
        <v>18.57</v>
      </c>
      <c r="EB6" s="22">
        <f t="shared" si="13"/>
        <v>21.14</v>
      </c>
      <c r="EC6" s="21" t="str">
        <f>IF(EC7="","",IF(EC7="-","【-】","【"&amp;SUBSTITUTE(TEXT(EC7,"#,##0.00"),"-","△")&amp;"】"))</f>
        <v>【22.30】</v>
      </c>
      <c r="ED6" s="22">
        <f>IF(ED7="",NA(),ED7)</f>
        <v>1.58</v>
      </c>
      <c r="EE6" s="22">
        <f t="shared" ref="EE6:EM6" si="14">IF(EE7="",NA(),EE7)</f>
        <v>1.04</v>
      </c>
      <c r="EF6" s="22">
        <f t="shared" si="14"/>
        <v>1.45</v>
      </c>
      <c r="EG6" s="22">
        <f t="shared" si="14"/>
        <v>0.57999999999999996</v>
      </c>
      <c r="EH6" s="22">
        <f t="shared" si="14"/>
        <v>0.6</v>
      </c>
      <c r="EI6" s="22">
        <f t="shared" si="14"/>
        <v>0.39</v>
      </c>
      <c r="EJ6" s="22">
        <f t="shared" si="14"/>
        <v>0.43</v>
      </c>
      <c r="EK6" s="22">
        <f t="shared" si="14"/>
        <v>0.42</v>
      </c>
      <c r="EL6" s="22">
        <f t="shared" si="14"/>
        <v>0.44</v>
      </c>
      <c r="EM6" s="22">
        <f t="shared" si="14"/>
        <v>0.5</v>
      </c>
      <c r="EN6" s="21" t="str">
        <f>IF(EN7="","",IF(EN7="-","【-】","【"&amp;SUBSTITUTE(TEXT(EN7,"#,##0.00"),"-","△")&amp;"】"))</f>
        <v>【0.66】</v>
      </c>
    </row>
    <row r="7" spans="1:144" s="23" customFormat="1" x14ac:dyDescent="0.15">
      <c r="A7" s="15"/>
      <c r="B7" s="24">
        <v>2021</v>
      </c>
      <c r="C7" s="24">
        <v>172057</v>
      </c>
      <c r="D7" s="24">
        <v>46</v>
      </c>
      <c r="E7" s="24">
        <v>1</v>
      </c>
      <c r="F7" s="24">
        <v>0</v>
      </c>
      <c r="G7" s="24">
        <v>1</v>
      </c>
      <c r="H7" s="24" t="s">
        <v>93</v>
      </c>
      <c r="I7" s="24" t="s">
        <v>94</v>
      </c>
      <c r="J7" s="24" t="s">
        <v>95</v>
      </c>
      <c r="K7" s="24" t="s">
        <v>96</v>
      </c>
      <c r="L7" s="24" t="s">
        <v>97</v>
      </c>
      <c r="M7" s="24" t="s">
        <v>98</v>
      </c>
      <c r="N7" s="25" t="s">
        <v>99</v>
      </c>
      <c r="O7" s="25">
        <v>75.53</v>
      </c>
      <c r="P7" s="25">
        <v>86.49</v>
      </c>
      <c r="Q7" s="25">
        <v>5423</v>
      </c>
      <c r="R7" s="25">
        <v>13334</v>
      </c>
      <c r="S7" s="25">
        <v>247.2</v>
      </c>
      <c r="T7" s="25">
        <v>53.94</v>
      </c>
      <c r="U7" s="25">
        <v>11390</v>
      </c>
      <c r="V7" s="25">
        <v>70.92</v>
      </c>
      <c r="W7" s="25">
        <v>160.6</v>
      </c>
      <c r="X7" s="25">
        <v>115.44</v>
      </c>
      <c r="Y7" s="25">
        <v>108.42</v>
      </c>
      <c r="Z7" s="25">
        <v>112.57</v>
      </c>
      <c r="AA7" s="25">
        <v>114.46</v>
      </c>
      <c r="AB7" s="25">
        <v>115.66</v>
      </c>
      <c r="AC7" s="25">
        <v>110.02</v>
      </c>
      <c r="AD7" s="25">
        <v>108.76</v>
      </c>
      <c r="AE7" s="25">
        <v>108.46</v>
      </c>
      <c r="AF7" s="25">
        <v>109.02</v>
      </c>
      <c r="AG7" s="25">
        <v>107.81</v>
      </c>
      <c r="AH7" s="25">
        <v>111.39</v>
      </c>
      <c r="AI7" s="25">
        <v>0</v>
      </c>
      <c r="AJ7" s="25">
        <v>0</v>
      </c>
      <c r="AK7" s="25">
        <v>0</v>
      </c>
      <c r="AL7" s="25">
        <v>0</v>
      </c>
      <c r="AM7" s="25">
        <v>0</v>
      </c>
      <c r="AN7" s="25">
        <v>7.31</v>
      </c>
      <c r="AO7" s="25">
        <v>7.48</v>
      </c>
      <c r="AP7" s="25">
        <v>11.94</v>
      </c>
      <c r="AQ7" s="25">
        <v>11</v>
      </c>
      <c r="AR7" s="25">
        <v>8.86</v>
      </c>
      <c r="AS7" s="25">
        <v>1.3</v>
      </c>
      <c r="AT7" s="25">
        <v>366.4</v>
      </c>
      <c r="AU7" s="25">
        <v>429.28</v>
      </c>
      <c r="AV7" s="25">
        <v>483.33</v>
      </c>
      <c r="AW7" s="25">
        <v>441.92</v>
      </c>
      <c r="AX7" s="25">
        <v>438.07</v>
      </c>
      <c r="AY7" s="25">
        <v>355.27</v>
      </c>
      <c r="AZ7" s="25">
        <v>359.7</v>
      </c>
      <c r="BA7" s="25">
        <v>362.93</v>
      </c>
      <c r="BB7" s="25">
        <v>371.81</v>
      </c>
      <c r="BC7" s="25">
        <v>384.23</v>
      </c>
      <c r="BD7" s="25">
        <v>261.51</v>
      </c>
      <c r="BE7" s="25">
        <v>683.19</v>
      </c>
      <c r="BF7" s="25">
        <v>652.85</v>
      </c>
      <c r="BG7" s="25">
        <v>611.66999999999996</v>
      </c>
      <c r="BH7" s="25">
        <v>556.45000000000005</v>
      </c>
      <c r="BI7" s="25">
        <v>505.34</v>
      </c>
      <c r="BJ7" s="25">
        <v>458.27</v>
      </c>
      <c r="BK7" s="25">
        <v>447.01</v>
      </c>
      <c r="BL7" s="25">
        <v>439.05</v>
      </c>
      <c r="BM7" s="25">
        <v>465.85</v>
      </c>
      <c r="BN7" s="25">
        <v>439.43</v>
      </c>
      <c r="BO7" s="25">
        <v>265.16000000000003</v>
      </c>
      <c r="BP7" s="25">
        <v>87.7</v>
      </c>
      <c r="BQ7" s="25">
        <v>83.05</v>
      </c>
      <c r="BR7" s="25">
        <v>88.18</v>
      </c>
      <c r="BS7" s="25">
        <v>88.91</v>
      </c>
      <c r="BT7" s="25">
        <v>87.13</v>
      </c>
      <c r="BU7" s="25">
        <v>96.77</v>
      </c>
      <c r="BV7" s="25">
        <v>95.81</v>
      </c>
      <c r="BW7" s="25">
        <v>95.26</v>
      </c>
      <c r="BX7" s="25">
        <v>92.39</v>
      </c>
      <c r="BY7" s="25">
        <v>94.41</v>
      </c>
      <c r="BZ7" s="25">
        <v>102.35</v>
      </c>
      <c r="CA7" s="25">
        <v>359.46</v>
      </c>
      <c r="CB7" s="25">
        <v>382.51</v>
      </c>
      <c r="CC7" s="25">
        <v>360.22</v>
      </c>
      <c r="CD7" s="25">
        <v>358.67</v>
      </c>
      <c r="CE7" s="25">
        <v>368.57</v>
      </c>
      <c r="CF7" s="25">
        <v>187.18</v>
      </c>
      <c r="CG7" s="25">
        <v>189.58</v>
      </c>
      <c r="CH7" s="25">
        <v>192.82</v>
      </c>
      <c r="CI7" s="25">
        <v>192.98</v>
      </c>
      <c r="CJ7" s="25">
        <v>192.13</v>
      </c>
      <c r="CK7" s="25">
        <v>167.74</v>
      </c>
      <c r="CL7" s="25">
        <v>38.57</v>
      </c>
      <c r="CM7" s="25">
        <v>39.049999999999997</v>
      </c>
      <c r="CN7" s="25">
        <v>37.93</v>
      </c>
      <c r="CO7" s="25">
        <v>38.65</v>
      </c>
      <c r="CP7" s="25">
        <v>36.97</v>
      </c>
      <c r="CQ7" s="25">
        <v>55.88</v>
      </c>
      <c r="CR7" s="25">
        <v>55.22</v>
      </c>
      <c r="CS7" s="25">
        <v>54.05</v>
      </c>
      <c r="CT7" s="25">
        <v>54.43</v>
      </c>
      <c r="CU7" s="25">
        <v>53.87</v>
      </c>
      <c r="CV7" s="25">
        <v>60.29</v>
      </c>
      <c r="CW7" s="25">
        <v>85.47</v>
      </c>
      <c r="CX7" s="25">
        <v>84.83</v>
      </c>
      <c r="CY7" s="25">
        <v>85.17</v>
      </c>
      <c r="CZ7" s="25">
        <v>83.04</v>
      </c>
      <c r="DA7" s="25">
        <v>84.38</v>
      </c>
      <c r="DB7" s="25">
        <v>80.989999999999995</v>
      </c>
      <c r="DC7" s="25">
        <v>80.930000000000007</v>
      </c>
      <c r="DD7" s="25">
        <v>80.510000000000005</v>
      </c>
      <c r="DE7" s="25">
        <v>79.44</v>
      </c>
      <c r="DF7" s="25">
        <v>79.489999999999995</v>
      </c>
      <c r="DG7" s="25">
        <v>90.12</v>
      </c>
      <c r="DH7" s="25">
        <v>54.75</v>
      </c>
      <c r="DI7" s="25">
        <v>55.62</v>
      </c>
      <c r="DJ7" s="25">
        <v>56.58</v>
      </c>
      <c r="DK7" s="25">
        <v>57.62</v>
      </c>
      <c r="DL7" s="25">
        <v>58.87</v>
      </c>
      <c r="DM7" s="25">
        <v>46.61</v>
      </c>
      <c r="DN7" s="25">
        <v>47.97</v>
      </c>
      <c r="DO7" s="25">
        <v>49.12</v>
      </c>
      <c r="DP7" s="25">
        <v>49.39</v>
      </c>
      <c r="DQ7" s="25">
        <v>50.75</v>
      </c>
      <c r="DR7" s="25">
        <v>50.88</v>
      </c>
      <c r="DS7" s="25">
        <v>27.58</v>
      </c>
      <c r="DT7" s="25">
        <v>30.25</v>
      </c>
      <c r="DU7" s="25">
        <v>27.71</v>
      </c>
      <c r="DV7" s="25">
        <v>27.91</v>
      </c>
      <c r="DW7" s="25">
        <v>28.51</v>
      </c>
      <c r="DX7" s="25">
        <v>10.84</v>
      </c>
      <c r="DY7" s="25">
        <v>15.33</v>
      </c>
      <c r="DZ7" s="25">
        <v>16.760000000000002</v>
      </c>
      <c r="EA7" s="25">
        <v>18.57</v>
      </c>
      <c r="EB7" s="25">
        <v>21.14</v>
      </c>
      <c r="EC7" s="25">
        <v>22.3</v>
      </c>
      <c r="ED7" s="25">
        <v>1.58</v>
      </c>
      <c r="EE7" s="25">
        <v>1.04</v>
      </c>
      <c r="EF7" s="25">
        <v>1.45</v>
      </c>
      <c r="EG7" s="25">
        <v>0.57999999999999996</v>
      </c>
      <c r="EH7" s="25">
        <v>0.6</v>
      </c>
      <c r="EI7" s="25">
        <v>0.39</v>
      </c>
      <c r="EJ7" s="25">
        <v>0.43</v>
      </c>
      <c r="EK7" s="25">
        <v>0.42</v>
      </c>
      <c r="EL7" s="25">
        <v>0.44</v>
      </c>
      <c r="EM7" s="25">
        <v>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2023-01-30T02:00:56Z</cp:lastPrinted>
  <dcterms:created xsi:type="dcterms:W3CDTF">2022-12-01T00:57:36Z</dcterms:created>
  <dcterms:modified xsi:type="dcterms:W3CDTF">2023-01-30T02:00:58Z</dcterms:modified>
  <cp:category/>
</cp:coreProperties>
</file>