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605上下水道課\調査・回答\★R4\★経営比較分析表\【経営比較分析表】2021_172090_46_1718\"/>
    </mc:Choice>
  </mc:AlternateContent>
  <workbookProtection workbookAlgorithmName="SHA-512" workbookHashValue="wE29HjvAn35Nc6FWwEIEsmQeyX0rznbQMoyTj/joBgvMtVBdtZR2u7rT/LgwkbNxRT2kYpWTtUwCJGaSbDhBow==" workbookSaltValue="n2xiGT84+dfmI0eAMFHfa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<sst xmlns="http://schemas.openxmlformats.org/spreadsheetml/2006/main" count="231" uniqueCount="117">
  <si>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</si>
  <si>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</si>
  <si>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</si>
  <si>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</si>
  <si>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</si>
  <si>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</si>
  <si>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</si>
  <si>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</si>
  <si>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</si>
  <si>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</si>
  <si>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</si>
  <si>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</si>
  <si>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</si>
  <si>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</si>
  <si>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</si>
  <si>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</si>
  <si>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</si>
  <si>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</si>
  <si>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</si>
  <si>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</si>
  <si>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</si>
  <si>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</si>
  <si>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</si>
  <si>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</si>
  <si>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</si>
  <si>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</si>
  <si>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</si>
  <si>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</si>
  <si>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</si>
  <si>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</si>
  <si>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</si>
  <si>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</si>
  <si>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</si>
  <si>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</si>
  <si>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</si>
  <si>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</si>
  <si>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</si>
  <si>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</si>
  <si>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</si>
  <si>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</si>
  <si>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</si>
  <si>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</si>
  <si>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</si>
  <si>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</si>
  <si>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</si>
  <si>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</si>
  <si>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</si>
  <si>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</si>
  <si>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</si>
  <si>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</si>
  <si>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</si>
  <si>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</si>
  <si>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</si>
  <si>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</si>
  <si>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</si>
  <si>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</si>
  <si>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</si>
  <si>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</si>
  <si>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</si>
  <si>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</si>
  <si>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</si>
  <si>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</si>
  <si>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</si>
  <si>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</si>
  <si>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</si>
  <si>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</si>
  <si>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</si>
  <si>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</si>
  <si>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</si>
  <si>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</si>
  <si>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</si>
  <si>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</si>
  <si>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</si>
  <si>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</si>
  <si>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</si>
  <si>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</si>
  <si>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</si>
  <si>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</si>
  <si>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</si>
  <si>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</si>
  <si>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</si>
  <si>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</si>
  <si>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</si>
  <si>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</si>
  <si>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</si>
  <si>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</si>
  <si>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</si>
  <si>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</si>
  <si>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</si>
  <si>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</si>
  <si>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</si>
  <si>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</si>
  <si>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</si>
  <si>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</si>
  <si>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</si>
  <si>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かほく市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</si>
  <si>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</si>
  <si>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</si>
  <si>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</si>
  <si>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</si>
  <si>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</si>
  <si>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</si>
  <si>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</si>
  <si>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</si>
  <si>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</si>
  <si>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</si>
  <si>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</si>
  <si>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</si>
  <si>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</si>
  <si>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</si>
  <si>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</si>
  <si>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</si>
  <si>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</si>
  <si>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</si>
  <si>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xml:space="preserve">　経常収支比率については黒字を示す100％を超えているが、収入については一般会計からの繰入金に依存しており、営業収支は赤字となっている。流動比率についても100％を下回り、類似団体平均値よりも低い。経費回収率は100％を下回っており、使用料で回収すべき経費を使用料で賄えていない状況である。また、企業債残高対事業規模比率が類似団体平均値よりも高く、投資規模に対し使用料収入が少ないことが原因であり、経営状況は極めて厳しい。
　事業実施の際は、国庫補助金等の財源確保に努めているが、不足分については一般会計からの繰入により経営安定を図っている状況である。
</t>
    </r>
    <r>
      <rPr>
        <sz val="8"/>
        <rFont val="ＭＳ ゴシック"/>
        <family val="3"/>
        <charset val="128"/>
      </rPr>
      <t xml:space="preserve">
</t>
    </r>
    <r>
      <rPr>
        <sz val="11"/>
        <rFont val="ＭＳ ゴシック"/>
        <family val="3"/>
        <charset val="128"/>
      </rPr>
      <t xml:space="preserve">
</t>
    </r>
    <rPh sb="1" eb="3">
      <t>ケイジョウ</t>
    </rPh>
    <rPh sb="3" eb="5">
      <t>シュウシ</t>
    </rPh>
    <rPh sb="5" eb="7">
      <t>ヒリツ</t>
    </rPh>
    <rPh sb="12" eb="14">
      <t>クロジ</t>
    </rPh>
    <rPh sb="15" eb="16">
      <t>シメ</t>
    </rPh>
    <rPh sb="22" eb="23">
      <t>コ</t>
    </rPh>
    <rPh sb="29" eb="31">
      <t>シュウニュウ</t>
    </rPh>
    <rPh sb="36" eb="38">
      <t>イッパン</t>
    </rPh>
    <rPh sb="38" eb="40">
      <t>カイケイ</t>
    </rPh>
    <rPh sb="43" eb="45">
      <t>クリイレ</t>
    </rPh>
    <rPh sb="45" eb="46">
      <t>キン</t>
    </rPh>
    <rPh sb="54" eb="56">
      <t>エイギョウ</t>
    </rPh>
    <rPh sb="56" eb="58">
      <t>シュウシ</t>
    </rPh>
    <rPh sb="59" eb="61">
      <t>アカジ</t>
    </rPh>
    <rPh sb="99" eb="101">
      <t>ケイヒ</t>
    </rPh>
    <rPh sb="101" eb="103">
      <t>カイシュウ</t>
    </rPh>
    <rPh sb="103" eb="104">
      <t>リツ</t>
    </rPh>
    <rPh sb="110" eb="112">
      <t>シタマワ</t>
    </rPh>
    <rPh sb="117" eb="120">
      <t>シヨウリョウ</t>
    </rPh>
    <rPh sb="121" eb="123">
      <t>カイシュウ</t>
    </rPh>
    <rPh sb="126" eb="128">
      <t>ケイヒ</t>
    </rPh>
    <rPh sb="129" eb="131">
      <t>シヨウ</t>
    </rPh>
    <rPh sb="131" eb="132">
      <t>リョウ</t>
    </rPh>
    <rPh sb="133" eb="134">
      <t>マカナ</t>
    </rPh>
    <rPh sb="139" eb="141">
      <t>ジョウキョウ</t>
    </rPh>
    <rPh sb="148" eb="150">
      <t>キギョウ</t>
    </rPh>
    <rPh sb="150" eb="151">
      <t>サイ</t>
    </rPh>
    <rPh sb="151" eb="153">
      <t>ザンダカ</t>
    </rPh>
    <rPh sb="153" eb="154">
      <t>タイ</t>
    </rPh>
    <rPh sb="154" eb="156">
      <t>ジギョウ</t>
    </rPh>
    <rPh sb="156" eb="158">
      <t>キボ</t>
    </rPh>
    <rPh sb="158" eb="160">
      <t>ヒリツ</t>
    </rPh>
    <rPh sb="161" eb="163">
      <t>ルイジ</t>
    </rPh>
    <rPh sb="163" eb="165">
      <t>ダンタイ</t>
    </rPh>
    <rPh sb="165" eb="167">
      <t>ヘイキン</t>
    </rPh>
    <rPh sb="167" eb="168">
      <t>チ</t>
    </rPh>
    <rPh sb="171" eb="172">
      <t>タカ</t>
    </rPh>
    <rPh sb="174" eb="176">
      <t>トウシ</t>
    </rPh>
    <rPh sb="176" eb="178">
      <t>キボ</t>
    </rPh>
    <rPh sb="179" eb="180">
      <t>タイ</t>
    </rPh>
    <rPh sb="181" eb="184">
      <t>シヨウリョウ</t>
    </rPh>
    <rPh sb="184" eb="186">
      <t>シュウニュウ</t>
    </rPh>
    <rPh sb="187" eb="188">
      <t>スク</t>
    </rPh>
    <rPh sb="193" eb="195">
      <t>ゲンイン</t>
    </rPh>
    <rPh sb="199" eb="201">
      <t>ケイエイ</t>
    </rPh>
    <rPh sb="201" eb="203">
      <t>ジョウキョウ</t>
    </rPh>
    <rPh sb="204" eb="205">
      <t>キワ</t>
    </rPh>
    <rPh sb="207" eb="208">
      <t>キビ</t>
    </rPh>
    <rPh sb="213" eb="215">
      <t>ジギョウ</t>
    </rPh>
    <rPh sb="215" eb="217">
      <t>ジッシ</t>
    </rPh>
    <rPh sb="218" eb="219">
      <t>サイ</t>
    </rPh>
    <rPh sb="221" eb="223">
      <t>コッコ</t>
    </rPh>
    <rPh sb="223" eb="226">
      <t>ホジョキン</t>
    </rPh>
    <rPh sb="226" eb="227">
      <t>トウ</t>
    </rPh>
    <rPh sb="228" eb="230">
      <t>ザイゲン</t>
    </rPh>
    <rPh sb="230" eb="232">
      <t>カクホ</t>
    </rPh>
    <rPh sb="233" eb="234">
      <t>ツト</t>
    </rPh>
    <rPh sb="240" eb="243">
      <t>フソクブン</t>
    </rPh>
    <rPh sb="248" eb="250">
      <t>イッパン</t>
    </rPh>
    <rPh sb="250" eb="252">
      <t>カイケイ</t>
    </rPh>
    <rPh sb="255" eb="257">
      <t>クリイレ</t>
    </rPh>
    <rPh sb="260" eb="262">
      <t>ケイエイ</t>
    </rPh>
    <rPh sb="262" eb="264">
      <t>アンテイ</t>
    </rPh>
    <rPh sb="265" eb="266">
      <t>ハカ</t>
    </rPh>
    <rPh sb="270" eb="272">
      <t>ジョウキョウ</t>
    </rPh>
    <phoneticPr fontId="4"/>
  </si>
  <si>
    <t>　管渠については、現在のところ耐用年数を超過したものはないが、カメラ調査による診断などを行い適正管理を行っている。施設については、「かほく市下水道ストックマネジメント計画」に基づき順次工事を実施しており、老朽化対策および施設利用率の向上に努めていく。</t>
    <rPh sb="1" eb="3">
      <t>カンキョ</t>
    </rPh>
    <rPh sb="9" eb="11">
      <t>ゲンザイ</t>
    </rPh>
    <rPh sb="15" eb="17">
      <t>タイヨウ</t>
    </rPh>
    <rPh sb="17" eb="19">
      <t>ネンスウ</t>
    </rPh>
    <rPh sb="20" eb="22">
      <t>チョウカ</t>
    </rPh>
    <rPh sb="34" eb="36">
      <t>チョウサ</t>
    </rPh>
    <rPh sb="39" eb="41">
      <t>シンダン</t>
    </rPh>
    <rPh sb="44" eb="45">
      <t>オコナ</t>
    </rPh>
    <rPh sb="46" eb="48">
      <t>テキセイ</t>
    </rPh>
    <rPh sb="48" eb="50">
      <t>カンリ</t>
    </rPh>
    <rPh sb="51" eb="52">
      <t>オコナ</t>
    </rPh>
    <rPh sb="57" eb="59">
      <t>シセツ</t>
    </rPh>
    <rPh sb="69" eb="70">
      <t>シ</t>
    </rPh>
    <rPh sb="70" eb="73">
      <t>ゲスイドウ</t>
    </rPh>
    <rPh sb="83" eb="85">
      <t>ケイカク</t>
    </rPh>
    <rPh sb="87" eb="88">
      <t>モト</t>
    </rPh>
    <rPh sb="90" eb="92">
      <t>ジュンジ</t>
    </rPh>
    <rPh sb="92" eb="94">
      <t>コウジ</t>
    </rPh>
    <rPh sb="95" eb="97">
      <t>ジッシ</t>
    </rPh>
    <rPh sb="102" eb="105">
      <t>ロウキュウカ</t>
    </rPh>
    <rPh sb="105" eb="107">
      <t>タイサク</t>
    </rPh>
    <rPh sb="110" eb="112">
      <t>シセツ</t>
    </rPh>
    <rPh sb="112" eb="115">
      <t>リヨウリツ</t>
    </rPh>
    <rPh sb="116" eb="118">
      <t>コウジョウ</t>
    </rPh>
    <rPh sb="119" eb="120">
      <t>ツト</t>
    </rPh>
    <phoneticPr fontId="4"/>
  </si>
  <si>
    <t>　事業経営については、一般会計からの繰入金に依存しており、基準外繰入金についても過大となっている。経費回収率は低い状況であり、類似団体平均値も下回っており、使用料の見直しが喫緊の課題である。
　また処理施設及び機械設備更新のため、更なる経費増大が見込まれているが、企業債償還についてはピークを過ぎているため企業債残高については減少していく。今後は長期的計画の内容精査を行い、工事財源の確保に努める必要がある。
　今後は、ストックマネジメント計画等により施設の統廃合や老朽化対策など投資計画の見直しを行い、より一層の経営改善に努めていく。</t>
    <rPh sb="1" eb="3">
      <t>ジギョウ</t>
    </rPh>
    <rPh sb="3" eb="5">
      <t>ケイエイ</t>
    </rPh>
    <rPh sb="11" eb="13">
      <t>イッパン</t>
    </rPh>
    <rPh sb="13" eb="15">
      <t>カイケイ</t>
    </rPh>
    <rPh sb="18" eb="20">
      <t>クリイレ</t>
    </rPh>
    <rPh sb="20" eb="21">
      <t>キン</t>
    </rPh>
    <rPh sb="22" eb="24">
      <t>イゾン</t>
    </rPh>
    <rPh sb="55" eb="56">
      <t>ヒク</t>
    </rPh>
    <rPh sb="57" eb="59">
      <t>ジョウキョウ</t>
    </rPh>
    <rPh sb="63" eb="65">
      <t>ルイジ</t>
    </rPh>
    <rPh sb="65" eb="67">
      <t>ダンタイ</t>
    </rPh>
    <rPh sb="67" eb="69">
      <t>ヘイキン</t>
    </rPh>
    <rPh sb="69" eb="70">
      <t>チ</t>
    </rPh>
    <rPh sb="71" eb="73">
      <t>シタマワ</t>
    </rPh>
    <rPh sb="82" eb="84">
      <t>ミナオ</t>
    </rPh>
    <rPh sb="99" eb="101">
      <t>ショリ</t>
    </rPh>
    <rPh sb="101" eb="103">
      <t>シセツ</t>
    </rPh>
    <rPh sb="103" eb="104">
      <t>オヨ</t>
    </rPh>
    <rPh sb="105" eb="107">
      <t>キカイ</t>
    </rPh>
    <rPh sb="107" eb="109">
      <t>セツビ</t>
    </rPh>
    <rPh sb="109" eb="111">
      <t>コウシン</t>
    </rPh>
    <rPh sb="115" eb="116">
      <t>サラ</t>
    </rPh>
    <rPh sb="118" eb="120">
      <t>ケイヒ</t>
    </rPh>
    <rPh sb="120" eb="122">
      <t>ゾウダイ</t>
    </rPh>
    <rPh sb="123" eb="125">
      <t>ミコ</t>
    </rPh>
    <rPh sb="132" eb="134">
      <t>キギョウ</t>
    </rPh>
    <rPh sb="134" eb="135">
      <t>サイ</t>
    </rPh>
    <rPh sb="135" eb="137">
      <t>ショウカン</t>
    </rPh>
    <rPh sb="146" eb="147">
      <t>ス</t>
    </rPh>
    <rPh sb="153" eb="155">
      <t>キギョウ</t>
    </rPh>
    <rPh sb="155" eb="156">
      <t>サイ</t>
    </rPh>
    <rPh sb="156" eb="158">
      <t>ザンダカ</t>
    </rPh>
    <rPh sb="163" eb="165">
      <t>ゲンショウ</t>
    </rPh>
    <rPh sb="170" eb="172">
      <t>コンゴ</t>
    </rPh>
    <rPh sb="173" eb="176">
      <t>チョウキテキ</t>
    </rPh>
    <rPh sb="176" eb="178">
      <t>ケイカク</t>
    </rPh>
    <rPh sb="179" eb="181">
      <t>ナイヨウ</t>
    </rPh>
    <rPh sb="181" eb="183">
      <t>セイサ</t>
    </rPh>
    <rPh sb="184" eb="185">
      <t>オコナ</t>
    </rPh>
    <rPh sb="187" eb="189">
      <t>コウジ</t>
    </rPh>
    <rPh sb="189" eb="191">
      <t>ザイゲン</t>
    </rPh>
    <rPh sb="192" eb="194">
      <t>カクホ</t>
    </rPh>
    <rPh sb="195" eb="196">
      <t>ツト</t>
    </rPh>
    <rPh sb="198" eb="200">
      <t>ヒツヨウ</t>
    </rPh>
    <rPh sb="206" eb="208">
      <t>コンゴ</t>
    </rPh>
    <rPh sb="220" eb="222">
      <t>ケイカク</t>
    </rPh>
    <rPh sb="222" eb="223">
      <t>トウ</t>
    </rPh>
    <rPh sb="226" eb="228">
      <t>シセツ</t>
    </rPh>
    <rPh sb="229" eb="232">
      <t>トウハイゴウ</t>
    </rPh>
    <rPh sb="233" eb="236">
      <t>ロウキュウカ</t>
    </rPh>
    <rPh sb="236" eb="238">
      <t>タイサク</t>
    </rPh>
    <rPh sb="240" eb="242">
      <t>トウシ</t>
    </rPh>
    <rPh sb="242" eb="244">
      <t>ケイカク</t>
    </rPh>
    <rPh sb="245" eb="247">
      <t>ミナオ</t>
    </rPh>
    <rPh sb="249" eb="250">
      <t>オコナ</t>
    </rPh>
    <rPh sb="254" eb="256">
      <t>イッソウ</t>
    </rPh>
    <rPh sb="257" eb="259">
      <t>ケイエイ</t>
    </rPh>
    <rPh sb="259" eb="261">
      <t>カイゼン</t>
    </rPh>
    <rPh sb="262" eb="2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</si>
</sst>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3E-4ED8-88FB-514AA3B85E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0.12</c:v>
                </c:pt>
                <c:pt idx="3">
                  <c:v>0.09</c:v>
                </c:pt>
                <c:pt idx="4">
                  <c:v>0.17</c:v>
                </c:pt>
              </c:numCache>
            </c:numRef>
          </c:val>
          <c:smooth val="0"/>
          <c:extLst>
            <c:ext xmlns:c16="http://schemas.microsoft.com/office/drawing/2014/chart" uri="{C3380CC4-5D6E-409C-BE32-E72D297353CC}">
              <c16:uniqueId val="{00000001-4E3E-4ED8-88FB-514AA3B85E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115.59</c:v>
                </c:pt>
                <c:pt idx="1">
                  <c:v>104.02</c:v>
                </c:pt>
                <c:pt idx="2">
                  <c:v>103.35</c:v>
                </c:pt>
                <c:pt idx="3">
                  <c:v>104.17</c:v>
                </c:pt>
                <c:pt idx="4">
                  <c:v>103.69</c:v>
                </c:pt>
              </c:numCache>
            </c:numRef>
          </c:val>
          <c:extLst>
            <c:ext xmlns:c16="http://schemas.microsoft.com/office/drawing/2014/chart" uri="{C3380CC4-5D6E-409C-BE32-E72D297353CC}">
              <c16:uniqueId val="{00000000-DB7A-4F73-BF65-0DE209EBB5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108.38</c:v>
                </c:pt>
                <c:pt idx="1">
                  <c:v>108.43</c:v>
                </c:pt>
                <c:pt idx="2">
                  <c:v>107.15</c:v>
                </c:pt>
                <c:pt idx="3">
                  <c:v>107.85</c:v>
                </c:pt>
                <c:pt idx="4">
                  <c:v>108.04</c:v>
                </c:pt>
              </c:numCache>
            </c:numRef>
          </c:val>
          <c:smooth val="0"/>
          <c:extLst>
            <c:ext xmlns:c16="http://schemas.microsoft.com/office/drawing/2014/chart" uri="{C3380CC4-5D6E-409C-BE32-E72D297353CC}">
              <c16:uniqueId val="{00000001-DB7A-4F73-BF65-0DE209EBB5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12.56</c:v>
                </c:pt>
                <c:pt idx="1">
                  <c:v>15.39</c:v>
                </c:pt>
                <c:pt idx="2">
                  <c:v>18.29</c:v>
                </c:pt>
                <c:pt idx="3">
                  <c:v>20.91</c:v>
                </c:pt>
                <c:pt idx="4">
                  <c:v>23.65</c:v>
                </c:pt>
              </c:numCache>
            </c:numRef>
          </c:val>
          <c:extLst>
            <c:ext xmlns:c16="http://schemas.microsoft.com/office/drawing/2014/chart" uri="{C3380CC4-5D6E-409C-BE32-E72D297353CC}">
              <c16:uniqueId val="{00000000-AE2A-4E2F-A0DE-4AD4520BA1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15.21</c:v>
                </c:pt>
                <c:pt idx="1">
                  <c:v>17.350000000000001</c:v>
                </c:pt>
                <c:pt idx="2">
                  <c:v>17.239999999999998</c:v>
                </c:pt>
                <c:pt idx="3">
                  <c:v>23.79</c:v>
                </c:pt>
                <c:pt idx="4">
                  <c:v>25.66</c:v>
                </c:pt>
              </c:numCache>
            </c:numRef>
          </c:val>
          <c:smooth val="0"/>
          <c:extLst>
            <c:ext xmlns:c16="http://schemas.microsoft.com/office/drawing/2014/chart" uri="{C3380CC4-5D6E-409C-BE32-E72D297353CC}">
              <c16:uniqueId val="{00000001-AE2A-4E2F-A0DE-4AD4520BA1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B9-437F-8423-9BCBB547C1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0.11</c:v>
                </c:pt>
                <c:pt idx="3">
                  <c:v>1.22</c:v>
                </c:pt>
                <c:pt idx="4">
                  <c:v>1.61</c:v>
                </c:pt>
              </c:numCache>
            </c:numRef>
          </c:val>
          <c:smooth val="0"/>
          <c:extLst>
            <c:ext xmlns:c16="http://schemas.microsoft.com/office/drawing/2014/chart" uri="{C3380CC4-5D6E-409C-BE32-E72D297353CC}">
              <c16:uniqueId val="{00000001-F0B9-437F-8423-9BCBB547C1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EB-4D9D-BE29-D0B9C92588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12.78</c:v>
                </c:pt>
                <c:pt idx="1">
                  <c:v>12.89</c:v>
                </c:pt>
                <c:pt idx="2">
                  <c:v>15.68</c:v>
                </c:pt>
                <c:pt idx="3">
                  <c:v>4.72</c:v>
                </c:pt>
                <c:pt idx="4">
                  <c:v>4.49</c:v>
                </c:pt>
              </c:numCache>
            </c:numRef>
          </c:val>
          <c:smooth val="0"/>
          <c:extLst>
            <c:ext xmlns:c16="http://schemas.microsoft.com/office/drawing/2014/chart" uri="{C3380CC4-5D6E-409C-BE32-E72D297353CC}">
              <c16:uniqueId val="{00000001-26EB-4D9D-BE29-D0B9C92588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30.61</c:v>
                </c:pt>
                <c:pt idx="1">
                  <c:v>37.340000000000003</c:v>
                </c:pt>
                <c:pt idx="2">
                  <c:v>37.299999999999997</c:v>
                </c:pt>
                <c:pt idx="3">
                  <c:v>58.31</c:v>
                </c:pt>
                <c:pt idx="4">
                  <c:v>48.21</c:v>
                </c:pt>
              </c:numCache>
            </c:numRef>
          </c:val>
          <c:extLst>
            <c:ext xmlns:c16="http://schemas.microsoft.com/office/drawing/2014/chart" uri="{C3380CC4-5D6E-409C-BE32-E72D297353CC}">
              <c16:uniqueId val="{00000000-C740-4ACA-ABC0-20D96D126B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57.48</c:v>
                </c:pt>
                <c:pt idx="1">
                  <c:v>54.32</c:v>
                </c:pt>
                <c:pt idx="2">
                  <c:v>46.82</c:v>
                </c:pt>
                <c:pt idx="3">
                  <c:v>67.930000000000007</c:v>
                </c:pt>
                <c:pt idx="4">
                  <c:v>68.53</c:v>
                </c:pt>
              </c:numCache>
            </c:numRef>
          </c:val>
          <c:smooth val="0"/>
          <c:extLst>
            <c:ext xmlns:c16="http://schemas.microsoft.com/office/drawing/2014/chart" uri="{C3380CC4-5D6E-409C-BE32-E72D297353CC}">
              <c16:uniqueId val="{00000001-C740-4ACA-ABC0-20D96D126B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2002.76</c:v>
                </c:pt>
                <c:pt idx="1">
                  <c:v>1861.74</c:v>
                </c:pt>
                <c:pt idx="2">
                  <c:v>1750.89</c:v>
                </c:pt>
                <c:pt idx="3">
                  <c:v>1654.94</c:v>
                </c:pt>
                <c:pt idx="4">
                  <c:v>1587.13</c:v>
                </c:pt>
              </c:numCache>
            </c:numRef>
          </c:val>
          <c:extLst>
            <c:ext xmlns:c16="http://schemas.microsoft.com/office/drawing/2014/chart" uri="{C3380CC4-5D6E-409C-BE32-E72D297353CC}">
              <c16:uniqueId val="{00000000-2513-4DFB-8D2D-9BFE58BFCB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1046.25</c:v>
                </c:pt>
                <c:pt idx="1">
                  <c:v>1000.94</c:v>
                </c:pt>
                <c:pt idx="2">
                  <c:v>1028.05</c:v>
                </c:pt>
                <c:pt idx="3">
                  <c:v>857.88</c:v>
                </c:pt>
                <c:pt idx="4">
                  <c:v>825.1</c:v>
                </c:pt>
              </c:numCache>
            </c:numRef>
          </c:val>
          <c:smooth val="0"/>
          <c:extLst>
            <c:ext xmlns:c16="http://schemas.microsoft.com/office/drawing/2014/chart" uri="{C3380CC4-5D6E-409C-BE32-E72D297353CC}">
              <c16:uniqueId val="{00000001-2513-4DFB-8D2D-9BFE58BFCB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65.61</c:v>
                </c:pt>
                <c:pt idx="1">
                  <c:v>66.25</c:v>
                </c:pt>
                <c:pt idx="2">
                  <c:v>67.400000000000006</c:v>
                </c:pt>
                <c:pt idx="3">
                  <c:v>68.180000000000007</c:v>
                </c:pt>
                <c:pt idx="4">
                  <c:v>69.44</c:v>
                </c:pt>
              </c:numCache>
            </c:numRef>
          </c:val>
          <c:extLst>
            <c:ext xmlns:c16="http://schemas.microsoft.com/office/drawing/2014/chart" uri="{C3380CC4-5D6E-409C-BE32-E72D297353CC}">
              <c16:uniqueId val="{00000000-E500-418C-B469-6780930E73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93.77</c:v>
                </c:pt>
                <c:pt idx="2">
                  <c:v>94.73</c:v>
                </c:pt>
                <c:pt idx="3">
                  <c:v>94.97</c:v>
                </c:pt>
                <c:pt idx="4">
                  <c:v>97.07</c:v>
                </c:pt>
              </c:numCache>
            </c:numRef>
          </c:val>
          <c:smooth val="0"/>
          <c:extLst>
            <c:ext xmlns:c16="http://schemas.microsoft.com/office/drawing/2014/chart" uri="{C3380CC4-5D6E-409C-BE32-E72D297353CC}">
              <c16:uniqueId val="{00000001-E500-418C-B469-6780930E73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178.91</c:v>
                </c:pt>
                <c:pt idx="1">
                  <c:v>177.01</c:v>
                </c:pt>
                <c:pt idx="2">
                  <c:v>174.06</c:v>
                </c:pt>
                <c:pt idx="3">
                  <c:v>171.86</c:v>
                </c:pt>
                <c:pt idx="4">
                  <c:v>169.04</c:v>
                </c:pt>
              </c:numCache>
            </c:numRef>
          </c:val>
          <c:extLst>
            <c:ext xmlns:c16="http://schemas.microsoft.com/office/drawing/2014/chart" uri="{C3380CC4-5D6E-409C-BE32-E72D297353CC}">
              <c16:uniqueId val="{00000000-05D3-457D-AADC-7A433FBF20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178.11</c:v>
                </c:pt>
                <c:pt idx="1">
                  <c:v>165.57</c:v>
                </c:pt>
                <c:pt idx="2">
                  <c:v>160.91</c:v>
                </c:pt>
                <c:pt idx="3">
                  <c:v>159.49</c:v>
                </c:pt>
                <c:pt idx="4">
                  <c:v>157.81</c:v>
                </c:pt>
              </c:numCache>
            </c:numRef>
          </c:val>
          <c:smooth val="0"/>
          <c:extLst>
            <c:ext xmlns:c16="http://schemas.microsoft.com/office/drawing/2014/chart" uri="{C3380CC4-5D6E-409C-BE32-E72D297353CC}">
              <c16:uniqueId val="{00000001-05D3-457D-AADC-7A433FBF20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55.04</c:v>
                </c:pt>
                <c:pt idx="1">
                  <c:v>53.86</c:v>
                </c:pt>
                <c:pt idx="2">
                  <c:v>54.39</c:v>
                </c:pt>
                <c:pt idx="3">
                  <c:v>56.61</c:v>
                </c:pt>
                <c:pt idx="4">
                  <c:v>56.05</c:v>
                </c:pt>
              </c:numCache>
            </c:numRef>
          </c:val>
          <c:extLst>
            <c:ext xmlns:c16="http://schemas.microsoft.com/office/drawing/2014/chart" uri="{C3380CC4-5D6E-409C-BE32-E72D297353CC}">
              <c16:uniqueId val="{00000000-D3F2-487C-9180-459985DFF0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59.55</c:v>
                </c:pt>
                <c:pt idx="1">
                  <c:v>59.19</c:v>
                </c:pt>
                <c:pt idx="2">
                  <c:v>61.4</c:v>
                </c:pt>
                <c:pt idx="3">
                  <c:v>65.28</c:v>
                </c:pt>
                <c:pt idx="4">
                  <c:v>64.92</c:v>
                </c:pt>
              </c:numCache>
            </c:numRef>
          </c:val>
          <c:smooth val="0"/>
          <c:extLst>
            <c:ext xmlns:c16="http://schemas.microsoft.com/office/drawing/2014/chart" uri="{C3380CC4-5D6E-409C-BE32-E72D297353CC}">
              <c16:uniqueId val="{00000001-D3F2-487C-9180-459985DFF0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92.02</c:v>
                </c:pt>
                <c:pt idx="1">
                  <c:v>93.28</c:v>
                </c:pt>
                <c:pt idx="2">
                  <c:v>93.71</c:v>
                </c:pt>
                <c:pt idx="3">
                  <c:v>94.35</c:v>
                </c:pt>
                <c:pt idx="4">
                  <c:v>94.74</c:v>
                </c:pt>
              </c:numCache>
            </c:numRef>
          </c:val>
          <c:extLst>
            <c:ext xmlns:c16="http://schemas.microsoft.com/office/drawing/2014/chart" uri="{C3380CC4-5D6E-409C-BE32-E72D297353CC}">
              <c16:uniqueId val="{00000000-1F53-4C07-BCF3-D29BE8C000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87.14</c:v>
                </c:pt>
                <c:pt idx="1">
                  <c:v>86.66</c:v>
                </c:pt>
                <c:pt idx="2">
                  <c:v>86.28</c:v>
                </c:pt>
                <c:pt idx="3">
                  <c:v>92.72</c:v>
                </c:pt>
                <c:pt idx="4">
                  <c:v>92.88</c:v>
                </c:pt>
              </c:numCache>
            </c:numRef>
          </c:val>
          <c:smooth val="0"/>
          <c:extLst>
            <c:ext xmlns:c16="http://schemas.microsoft.com/office/drawing/2014/chart" uri="{C3380CC4-5D6E-409C-BE32-E72D297353CC}">
              <c16:uniqueId val="{00000001-1F53-4C07-BCF3-D29BE8C000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N91" sqref="BN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石川県　かほく市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Bd1</v>
      </c>
      <c r="X8" s="60"/>
      <c r="Y8" s="60"/>
      <c r="Z8" s="60"/>
      <c r="AA8" s="60"/>
      <c r="AB8" s="60"/>
      <c r="AC8" s="60"/>
      <c r="AD8" s="61" t="str">
        <f>データ!$M$6</f>
        <v>非設置</v>
      </c>
      <c r="AE8" s="61"/>
      <c r="AF8" s="61"/>
      <c r="AG8" s="61"/>
      <c r="AH8" s="61"/>
      <c r="AI8" s="61"/>
      <c r="AJ8" s="61"/>
      <c r="AK8" s="3"/>
      <c r="AL8" s="49">
        <f>データ!S6</f>
        <v>35854</v>
      </c>
      <c r="AM8" s="49"/>
      <c r="AN8" s="49"/>
      <c r="AO8" s="49"/>
      <c r="AP8" s="49"/>
      <c r="AQ8" s="49"/>
      <c r="AR8" s="49"/>
      <c r="AS8" s="49"/>
      <c r="AT8" s="48">
        <f>データ!T6</f>
        <v>64.44</v>
      </c>
      <c r="AU8" s="48"/>
      <c r="AV8" s="48"/>
      <c r="AW8" s="48"/>
      <c r="AX8" s="48"/>
      <c r="AY8" s="48"/>
      <c r="AZ8" s="48"/>
      <c r="BA8" s="48"/>
      <c r="BB8" s="48">
        <f>データ!U6</f>
        <v>556.39</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67.69</v>
      </c>
      <c r="J10" s="48"/>
      <c r="K10" s="48"/>
      <c r="L10" s="48"/>
      <c r="M10" s="48"/>
      <c r="N10" s="48"/>
      <c r="O10" s="48"/>
      <c r="P10" s="48">
        <f>データ!P6</f>
        <v>87.38</v>
      </c>
      <c r="Q10" s="48"/>
      <c r="R10" s="48"/>
      <c r="S10" s="48"/>
      <c r="T10" s="48"/>
      <c r="U10" s="48"/>
      <c r="V10" s="48"/>
      <c r="W10" s="48">
        <f>データ!Q6</f>
        <v>88.59</v>
      </c>
      <c r="X10" s="48"/>
      <c r="Y10" s="48"/>
      <c r="Z10" s="48"/>
      <c r="AA10" s="48"/>
      <c r="AB10" s="48"/>
      <c r="AC10" s="48"/>
      <c r="AD10" s="49">
        <f>データ!R6</f>
        <v>2442</v>
      </c>
      <c r="AE10" s="49"/>
      <c r="AF10" s="49"/>
      <c r="AG10" s="49"/>
      <c r="AH10" s="49"/>
      <c r="AI10" s="49"/>
      <c r="AJ10" s="49"/>
      <c r="AK10" s="2"/>
      <c r="AL10" s="49">
        <f>データ!V6</f>
        <v>31352</v>
      </c>
      <c r="AM10" s="49"/>
      <c r="AN10" s="49"/>
      <c r="AO10" s="49"/>
      <c r="AP10" s="49"/>
      <c r="AQ10" s="49"/>
      <c r="AR10" s="49"/>
      <c r="AS10" s="49"/>
      <c r="AT10" s="48">
        <f>データ!W6</f>
        <v>14.16</v>
      </c>
      <c r="AU10" s="48"/>
      <c r="AV10" s="48"/>
      <c r="AW10" s="48"/>
      <c r="AX10" s="48"/>
      <c r="AY10" s="48"/>
      <c r="AZ10" s="48"/>
      <c r="BA10" s="48"/>
      <c r="BB10" s="48">
        <f>データ!X6</f>
        <v>2214.12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AasjHYruO1wYGv9FORYICGf7DTEgpLgCsLn3jgNf39Ah2OkmwRDNpWrQaL0NAihYNmf4i3N/wt+58+xYnQ8BA==" saltValue="iKpG+2DP42P7zQ/k5i34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54</v>
      </c>
      <c r="B4" s="16"/>
      <c r="C4" s="16"/>
      <c r="D4" s="16"/>
      <c r="E4" s="16"/>
      <c r="F4" s="16"/>
      <c r="G4" s="16"/>
      <c r="H4" s="70"/>
      <c r="I4" s="71"/>
      <c r="J4" s="71"/>
      <c r="K4" s="71"/>
      <c r="L4" s="71"/>
      <c r="M4" s="71"/>
      <c r="N4" s="71"/>
      <c r="O4" s="71"/>
      <c r="P4" s="71"/>
      <c r="Q4" s="71"/>
      <c r="R4" s="71"/>
      <c r="S4" s="71"/>
      <c r="T4" s="71"/>
      <c r="U4" s="71"/>
      <c r="V4" s="71"/>
      <c r="W4" s="71"/>
      <c r="X4" s="72"/>
      <c r="Y4" s="66" t="s">
        <v>55</v>
      </c>
      <c r="Z4" s="66"/>
      <c r="AA4" s="66"/>
      <c r="AB4" s="66"/>
      <c r="AC4" s="66"/>
      <c r="AD4" s="66"/>
      <c r="AE4" s="66"/>
      <c r="AF4" s="66"/>
      <c r="AG4" s="66"/>
      <c r="AH4" s="66"/>
      <c r="AI4" s="66"/>
      <c r="AJ4" s="66" t="s">
        <v>56</v>
      </c>
      <c r="AK4" s="66"/>
      <c r="AL4" s="66"/>
      <c r="AM4" s="66"/>
      <c r="AN4" s="66"/>
      <c r="AO4" s="66"/>
      <c r="AP4" s="66"/>
      <c r="AQ4" s="66"/>
      <c r="AR4" s="66"/>
      <c r="AS4" s="66"/>
      <c r="AT4" s="66"/>
      <c r="AU4" s="66" t="s">
        <v>57</v>
      </c>
      <c r="AV4" s="66"/>
      <c r="AW4" s="66"/>
      <c r="AX4" s="66"/>
      <c r="AY4" s="66"/>
      <c r="AZ4" s="66"/>
      <c r="BA4" s="66"/>
      <c r="BB4" s="66"/>
      <c r="BC4" s="66"/>
      <c r="BD4" s="66"/>
      <c r="BE4" s="66"/>
      <c r="BF4" s="66" t="s">
        <v>58</v>
      </c>
      <c r="BG4" s="66"/>
      <c r="BH4" s="66"/>
      <c r="BI4" s="66"/>
      <c r="BJ4" s="66"/>
      <c r="BK4" s="66"/>
      <c r="BL4" s="66"/>
      <c r="BM4" s="66"/>
      <c r="BN4" s="66"/>
      <c r="BO4" s="66"/>
      <c r="BP4" s="66"/>
      <c r="BQ4" s="66" t="s">
        <v>59</v>
      </c>
      <c r="BR4" s="66"/>
      <c r="BS4" s="66"/>
      <c r="BT4" s="66"/>
      <c r="BU4" s="66"/>
      <c r="BV4" s="66"/>
      <c r="BW4" s="66"/>
      <c r="BX4" s="66"/>
      <c r="BY4" s="66"/>
      <c r="BZ4" s="66"/>
      <c r="CA4" s="66"/>
      <c r="CB4" s="66" t="s">
        <v>60</v>
      </c>
      <c r="CC4" s="66"/>
      <c r="CD4" s="66"/>
      <c r="CE4" s="66"/>
      <c r="CF4" s="66"/>
      <c r="CG4" s="66"/>
      <c r="CH4" s="66"/>
      <c r="CI4" s="66"/>
      <c r="CJ4" s="66"/>
      <c r="CK4" s="66"/>
      <c r="CL4" s="66"/>
      <c r="CM4" s="66" t="s">
        <v>61</v>
      </c>
      <c r="CN4" s="66"/>
      <c r="CO4" s="66"/>
      <c r="CP4" s="66"/>
      <c r="CQ4" s="66"/>
      <c r="CR4" s="66"/>
      <c r="CS4" s="66"/>
      <c r="CT4" s="66"/>
      <c r="CU4" s="66"/>
      <c r="CV4" s="66"/>
      <c r="CW4" s="66"/>
      <c r="CX4" s="66" t="s">
        <v>62</v>
      </c>
      <c r="CY4" s="66"/>
      <c r="CZ4" s="66"/>
      <c r="DA4" s="66"/>
      <c r="DB4" s="66"/>
      <c r="DC4" s="66"/>
      <c r="DD4" s="66"/>
      <c r="DE4" s="66"/>
      <c r="DF4" s="66"/>
      <c r="DG4" s="66"/>
      <c r="DH4" s="66"/>
      <c r="DI4" s="66" t="s">
        <v>63</v>
      </c>
      <c r="DJ4" s="66"/>
      <c r="DK4" s="66"/>
      <c r="DL4" s="66"/>
      <c r="DM4" s="66"/>
      <c r="DN4" s="66"/>
      <c r="DO4" s="66"/>
      <c r="DP4" s="66"/>
      <c r="DQ4" s="66"/>
      <c r="DR4" s="66"/>
      <c r="DS4" s="66"/>
      <c r="DT4" s="66" t="s">
        <v>64</v>
      </c>
      <c r="DU4" s="66"/>
      <c r="DV4" s="66"/>
      <c r="DW4" s="66"/>
      <c r="DX4" s="66"/>
      <c r="DY4" s="66"/>
      <c r="DZ4" s="66"/>
      <c r="EA4" s="66"/>
      <c r="EB4" s="66"/>
      <c r="EC4" s="66"/>
      <c r="ED4" s="66"/>
      <c r="EE4" s="66" t="s">
        <v>65</v>
      </c>
      <c r="EF4" s="66"/>
      <c r="EG4" s="66"/>
      <c r="EH4" s="66"/>
      <c r="EI4" s="66"/>
      <c r="EJ4" s="66"/>
      <c r="EK4" s="66"/>
      <c r="EL4" s="66"/>
      <c r="EM4" s="66"/>
      <c r="EN4" s="66"/>
      <c r="EO4" s="66"/>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172090</v>
      </c>
      <c r="D6" s="19">
        <f t="shared" si="3"/>
        <v>46</v>
      </c>
      <c r="E6" s="19">
        <f t="shared" si="3"/>
        <v>17</v>
      </c>
      <c r="F6" s="19">
        <f t="shared" si="3"/>
        <v>1</v>
      </c>
      <c r="G6" s="19">
        <f t="shared" si="3"/>
        <v>0</v>
      </c>
      <c r="H6" s="19" t="str">
        <f t="shared" si="3"/>
        <v>石川県　かほく市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67.69</v>
      </c>
      <c r="P6" s="20">
        <f t="shared" si="3"/>
        <v>87.38</v>
      </c>
      <c r="Q6" s="20">
        <f t="shared" si="3"/>
        <v>88.59</v>
      </c>
      <c r="R6" s="20">
        <f t="shared" si="3"/>
        <v>2442</v>
      </c>
      <c r="S6" s="20">
        <f t="shared" si="3"/>
        <v>35854</v>
      </c>
      <c r="T6" s="20">
        <f t="shared" si="3"/>
        <v>64.44</v>
      </c>
      <c r="U6" s="20">
        <f t="shared" si="3"/>
        <v>556.39</v>
      </c>
      <c r="V6" s="20">
        <f t="shared" si="3"/>
        <v>31352</v>
      </c>
      <c r="W6" s="20">
        <f t="shared" si="3"/>
        <v>14.16</v>
      </c>
      <c r="X6" s="20">
        <f t="shared" si="3"/>
        <v>2214.12</v>
      </c>
      <c r="Y6" s="21">
        <f>IF(Y7="",NA(),Y7)</f>
        <v>115.59</v>
      </c>
      <c r="Z6" s="21">
        <f t="shared" ref="Z6:AH6" si="4">IF(Z7="",NA(),Z7)</f>
        <v>104.02</v>
      </c>
      <c r="AA6" s="21">
        <f t="shared" si="4"/>
        <v>103.35</v>
      </c>
      <c r="AB6" s="21">
        <f t="shared" si="4"/>
        <v>104.17</v>
      </c>
      <c r="AC6" s="21">
        <f t="shared" si="4"/>
        <v>103.69</v>
      </c>
      <c r="AD6" s="21">
        <f t="shared" si="4"/>
        <v>108.38</v>
      </c>
      <c r="AE6" s="21">
        <f t="shared" si="4"/>
        <v>108.43</v>
      </c>
      <c r="AF6" s="21">
        <f t="shared" si="4"/>
        <v>107.15</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12.78</v>
      </c>
      <c r="AP6" s="21">
        <f t="shared" si="5"/>
        <v>12.89</v>
      </c>
      <c r="AQ6" s="21">
        <f t="shared" si="5"/>
        <v>15.68</v>
      </c>
      <c r="AR6" s="21">
        <f t="shared" si="5"/>
        <v>4.72</v>
      </c>
      <c r="AS6" s="21">
        <f t="shared" si="5"/>
        <v>4.49</v>
      </c>
      <c r="AT6" s="20" t="str">
        <f>IF(AT7="","",IF(AT7="-","【-】","【"&amp;SUBSTITUTE(TEXT(AT7,"#,##0.00"),"-","△")&amp;"】"))</f>
        <v>【3.09】</v>
      </c>
      <c r="AU6" s="21">
        <f>IF(AU7="",NA(),AU7)</f>
        <v>30.61</v>
      </c>
      <c r="AV6" s="21">
        <f t="shared" ref="AV6:BD6" si="6">IF(AV7="",NA(),AV7)</f>
        <v>37.340000000000003</v>
      </c>
      <c r="AW6" s="21">
        <f t="shared" si="6"/>
        <v>37.299999999999997</v>
      </c>
      <c r="AX6" s="21">
        <f t="shared" si="6"/>
        <v>58.31</v>
      </c>
      <c r="AY6" s="21">
        <f t="shared" si="6"/>
        <v>48.21</v>
      </c>
      <c r="AZ6" s="21">
        <f t="shared" si="6"/>
        <v>57.48</v>
      </c>
      <c r="BA6" s="21">
        <f t="shared" si="6"/>
        <v>54.32</v>
      </c>
      <c r="BB6" s="21">
        <f t="shared" si="6"/>
        <v>46.82</v>
      </c>
      <c r="BC6" s="21">
        <f t="shared" si="6"/>
        <v>67.930000000000007</v>
      </c>
      <c r="BD6" s="21">
        <f t="shared" si="6"/>
        <v>68.53</v>
      </c>
      <c r="BE6" s="20" t="str">
        <f>IF(BE7="","",IF(BE7="-","【-】","【"&amp;SUBSTITUTE(TEXT(BE7,"#,##0.00"),"-","△")&amp;"】"))</f>
        <v>【71.39】</v>
      </c>
      <c r="BF6" s="21">
        <f>IF(BF7="",NA(),BF7)</f>
        <v>2002.76</v>
      </c>
      <c r="BG6" s="21">
        <f t="shared" ref="BG6:BO6" si="7">IF(BG7="",NA(),BG7)</f>
        <v>1861.74</v>
      </c>
      <c r="BH6" s="21">
        <f t="shared" si="7"/>
        <v>1750.89</v>
      </c>
      <c r="BI6" s="21">
        <f t="shared" si="7"/>
        <v>1654.94</v>
      </c>
      <c r="BJ6" s="21">
        <f t="shared" si="7"/>
        <v>1587.13</v>
      </c>
      <c r="BK6" s="21">
        <f t="shared" si="7"/>
        <v>1046.25</v>
      </c>
      <c r="BL6" s="21">
        <f t="shared" si="7"/>
        <v>1000.94</v>
      </c>
      <c r="BM6" s="21">
        <f t="shared" si="7"/>
        <v>1028.05</v>
      </c>
      <c r="BN6" s="21">
        <f t="shared" si="7"/>
        <v>857.88</v>
      </c>
      <c r="BO6" s="21">
        <f t="shared" si="7"/>
        <v>825.1</v>
      </c>
      <c r="BP6" s="20" t="str">
        <f>IF(BP7="","",IF(BP7="-","【-】","【"&amp;SUBSTITUTE(TEXT(BP7,"#,##0.00"),"-","△")&amp;"】"))</f>
        <v>【669.11】</v>
      </c>
      <c r="BQ6" s="21">
        <f>IF(BQ7="",NA(),BQ7)</f>
        <v>65.61</v>
      </c>
      <c r="BR6" s="21">
        <f t="shared" ref="BR6:BZ6" si="8">IF(BR7="",NA(),BR7)</f>
        <v>66.25</v>
      </c>
      <c r="BS6" s="21">
        <f t="shared" si="8"/>
        <v>67.400000000000006</v>
      </c>
      <c r="BT6" s="21">
        <f t="shared" si="8"/>
        <v>68.180000000000007</v>
      </c>
      <c r="BU6" s="21">
        <f t="shared" si="8"/>
        <v>69.44</v>
      </c>
      <c r="BV6" s="21">
        <f t="shared" si="8"/>
        <v>88.37</v>
      </c>
      <c r="BW6" s="21">
        <f t="shared" si="8"/>
        <v>93.77</v>
      </c>
      <c r="BX6" s="21">
        <f t="shared" si="8"/>
        <v>94.73</v>
      </c>
      <c r="BY6" s="21">
        <f t="shared" si="8"/>
        <v>94.97</v>
      </c>
      <c r="BZ6" s="21">
        <f t="shared" si="8"/>
        <v>97.07</v>
      </c>
      <c r="CA6" s="20" t="str">
        <f>IF(CA7="","",IF(CA7="-","【-】","【"&amp;SUBSTITUTE(TEXT(CA7,"#,##0.00"),"-","△")&amp;"】"))</f>
        <v>【99.73】</v>
      </c>
      <c r="CB6" s="21">
        <f>IF(CB7="",NA(),CB7)</f>
        <v>178.91</v>
      </c>
      <c r="CC6" s="21">
        <f t="shared" ref="CC6:CK6" si="9">IF(CC7="",NA(),CC7)</f>
        <v>177.01</v>
      </c>
      <c r="CD6" s="21">
        <f t="shared" si="9"/>
        <v>174.06</v>
      </c>
      <c r="CE6" s="21">
        <f t="shared" si="9"/>
        <v>171.86</v>
      </c>
      <c r="CF6" s="21">
        <f t="shared" si="9"/>
        <v>169.04</v>
      </c>
      <c r="CG6" s="21">
        <f t="shared" si="9"/>
        <v>178.11</v>
      </c>
      <c r="CH6" s="21">
        <f t="shared" si="9"/>
        <v>165.57</v>
      </c>
      <c r="CI6" s="21">
        <f t="shared" si="9"/>
        <v>160.91</v>
      </c>
      <c r="CJ6" s="21">
        <f t="shared" si="9"/>
        <v>159.49</v>
      </c>
      <c r="CK6" s="21">
        <f t="shared" si="9"/>
        <v>157.81</v>
      </c>
      <c r="CL6" s="20" t="str">
        <f>IF(CL7="","",IF(CL7="-","【-】","【"&amp;SUBSTITUTE(TEXT(CL7,"#,##0.00"),"-","△")&amp;"】"))</f>
        <v>【134.98】</v>
      </c>
      <c r="CM6" s="21">
        <f>IF(CM7="",NA(),CM7)</f>
        <v>55.04</v>
      </c>
      <c r="CN6" s="21">
        <f t="shared" ref="CN6:CV6" si="10">IF(CN7="",NA(),CN7)</f>
        <v>53.86</v>
      </c>
      <c r="CO6" s="21">
        <f t="shared" si="10"/>
        <v>54.39</v>
      </c>
      <c r="CP6" s="21">
        <f t="shared" si="10"/>
        <v>56.61</v>
      </c>
      <c r="CQ6" s="21">
        <f t="shared" si="10"/>
        <v>56.05</v>
      </c>
      <c r="CR6" s="21">
        <f t="shared" si="10"/>
        <v>59.55</v>
      </c>
      <c r="CS6" s="21">
        <f t="shared" si="10"/>
        <v>59.19</v>
      </c>
      <c r="CT6" s="21">
        <f t="shared" si="10"/>
        <v>61.4</v>
      </c>
      <c r="CU6" s="21">
        <f t="shared" si="10"/>
        <v>65.28</v>
      </c>
      <c r="CV6" s="21">
        <f t="shared" si="10"/>
        <v>64.92</v>
      </c>
      <c r="CW6" s="20" t="str">
        <f>IF(CW7="","",IF(CW7="-","【-】","【"&amp;SUBSTITUTE(TEXT(CW7,"#,##0.00"),"-","△")&amp;"】"))</f>
        <v>【59.99】</v>
      </c>
      <c r="CX6" s="21">
        <f>IF(CX7="",NA(),CX7)</f>
        <v>92.02</v>
      </c>
      <c r="CY6" s="21">
        <f t="shared" ref="CY6:DG6" si="11">IF(CY7="",NA(),CY7)</f>
        <v>93.28</v>
      </c>
      <c r="CZ6" s="21">
        <f t="shared" si="11"/>
        <v>93.71</v>
      </c>
      <c r="DA6" s="21">
        <f t="shared" si="11"/>
        <v>94.35</v>
      </c>
      <c r="DB6" s="21">
        <f t="shared" si="11"/>
        <v>94.74</v>
      </c>
      <c r="DC6" s="21">
        <f t="shared" si="11"/>
        <v>87.14</v>
      </c>
      <c r="DD6" s="21">
        <f t="shared" si="11"/>
        <v>86.66</v>
      </c>
      <c r="DE6" s="21">
        <f t="shared" si="11"/>
        <v>86.28</v>
      </c>
      <c r="DF6" s="21">
        <f t="shared" si="11"/>
        <v>92.72</v>
      </c>
      <c r="DG6" s="21">
        <f t="shared" si="11"/>
        <v>92.88</v>
      </c>
      <c r="DH6" s="20" t="str">
        <f>IF(DH7="","",IF(DH7="-","【-】","【"&amp;SUBSTITUTE(TEXT(DH7,"#,##0.00"),"-","△")&amp;"】"))</f>
        <v>【95.72】</v>
      </c>
      <c r="DI6" s="21">
        <f>IF(DI7="",NA(),DI7)</f>
        <v>12.56</v>
      </c>
      <c r="DJ6" s="21">
        <f t="shared" ref="DJ6:DR6" si="12">IF(DJ7="",NA(),DJ7)</f>
        <v>15.39</v>
      </c>
      <c r="DK6" s="21">
        <f t="shared" si="12"/>
        <v>18.29</v>
      </c>
      <c r="DL6" s="21">
        <f t="shared" si="12"/>
        <v>20.91</v>
      </c>
      <c r="DM6" s="21">
        <f t="shared" si="12"/>
        <v>23.65</v>
      </c>
      <c r="DN6" s="21">
        <f t="shared" si="12"/>
        <v>15.21</v>
      </c>
      <c r="DO6" s="21">
        <f t="shared" si="12"/>
        <v>17.350000000000001</v>
      </c>
      <c r="DP6" s="21">
        <f t="shared" si="12"/>
        <v>17.239999999999998</v>
      </c>
      <c r="DQ6" s="21">
        <f t="shared" si="12"/>
        <v>23.79</v>
      </c>
      <c r="DR6" s="21">
        <f t="shared" si="12"/>
        <v>25.66</v>
      </c>
      <c r="DS6" s="20" t="str">
        <f>IF(DS7="","",IF(DS7="-","【-】","【"&amp;SUBSTITUTE(TEXT(DS7,"#,##0.00"),"-","△")&amp;"】"))</f>
        <v>【38.17】</v>
      </c>
      <c r="DT6" s="20">
        <f>IF(DT7="",NA(),DT7)</f>
        <v>0</v>
      </c>
      <c r="DU6" s="20">
        <f t="shared" ref="DU6:EC6" si="13">IF(DU7="",NA(),DU7)</f>
        <v>0</v>
      </c>
      <c r="DV6" s="20">
        <f t="shared" si="13"/>
        <v>0</v>
      </c>
      <c r="DW6" s="20">
        <f t="shared" si="13"/>
        <v>0</v>
      </c>
      <c r="DX6" s="20">
        <f t="shared" si="13"/>
        <v>0</v>
      </c>
      <c r="DY6" s="21">
        <f t="shared" si="13"/>
        <v>0.01</v>
      </c>
      <c r="DZ6" s="21">
        <f t="shared" si="13"/>
        <v>0.01</v>
      </c>
      <c r="EA6" s="21">
        <f t="shared" si="13"/>
        <v>0.11</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0">
        <f t="shared" si="14"/>
        <v>0</v>
      </c>
      <c r="EJ6" s="21">
        <f t="shared" si="14"/>
        <v>0.11</v>
      </c>
      <c r="EK6" s="21">
        <f t="shared" si="14"/>
        <v>0.09</v>
      </c>
      <c r="EL6" s="21">
        <f t="shared" si="14"/>
        <v>0.12</v>
      </c>
      <c r="EM6" s="21">
        <f t="shared" si="14"/>
        <v>0.09</v>
      </c>
      <c r="EN6" s="21">
        <f t="shared" si="14"/>
        <v>0.17</v>
      </c>
      <c r="EO6" s="20" t="str">
        <f>IF(EO7="","",IF(EO7="-","【-】","【"&amp;SUBSTITUTE(TEXT(EO7,"#,##0.00"),"-","△")&amp;"】"))</f>
        <v>【0.24】</v>
      </c>
    </row>
    <row r="7" spans="1:148" s="22" customFormat="1" x14ac:dyDescent="0.15">
      <c r="A7" s="14"/>
      <c r="B7" s="23">
        <v>2021</v>
      </c>
      <c r="C7" s="23">
        <v>172090</v>
      </c>
      <c r="D7" s="23">
        <v>46</v>
      </c>
      <c r="E7" s="23">
        <v>17</v>
      </c>
      <c r="F7" s="23">
        <v>1</v>
      </c>
      <c r="G7" s="23">
        <v>0</v>
      </c>
      <c r="H7" s="23" t="s">
        <v>95</v>
      </c>
      <c r="I7" s="23" t="s">
        <v>96</v>
      </c>
      <c r="J7" s="23" t="s">
        <v>97</v>
      </c>
      <c r="K7" s="23" t="s">
        <v>98</v>
      </c>
      <c r="L7" s="23" t="s">
        <v>99</v>
      </c>
      <c r="M7" s="23" t="s">
        <v>100</v>
      </c>
      <c r="N7" s="24" t="s">
        <v>101</v>
      </c>
      <c r="O7" s="24">
        <v>67.69</v>
      </c>
      <c r="P7" s="24">
        <v>87.38</v>
      </c>
      <c r="Q7" s="24">
        <v>88.59</v>
      </c>
      <c r="R7" s="24">
        <v>2442</v>
      </c>
      <c r="S7" s="24">
        <v>35854</v>
      </c>
      <c r="T7" s="24">
        <v>64.44</v>
      </c>
      <c r="U7" s="24">
        <v>556.39</v>
      </c>
      <c r="V7" s="24">
        <v>31352</v>
      </c>
      <c r="W7" s="24">
        <v>14.16</v>
      </c>
      <c r="X7" s="24">
        <v>2214.12</v>
      </c>
      <c r="Y7" s="24">
        <v>115.59</v>
      </c>
      <c r="Z7" s="24">
        <v>104.02</v>
      </c>
      <c r="AA7" s="24">
        <v>103.35</v>
      </c>
      <c r="AB7" s="24">
        <v>104.17</v>
      </c>
      <c r="AC7" s="24">
        <v>103.69</v>
      </c>
      <c r="AD7" s="24">
        <v>108.38</v>
      </c>
      <c r="AE7" s="24">
        <v>108.43</v>
      </c>
      <c r="AF7" s="24">
        <v>107.15</v>
      </c>
      <c r="AG7" s="24">
        <v>107.85</v>
      </c>
      <c r="AH7" s="24">
        <v>108.04</v>
      </c>
      <c r="AI7" s="24">
        <v>107.02</v>
      </c>
      <c r="AJ7" s="24">
        <v>0</v>
      </c>
      <c r="AK7" s="24">
        <v>0</v>
      </c>
      <c r="AL7" s="24">
        <v>0</v>
      </c>
      <c r="AM7" s="24">
        <v>0</v>
      </c>
      <c r="AN7" s="24">
        <v>0</v>
      </c>
      <c r="AO7" s="24">
        <v>12.78</v>
      </c>
      <c r="AP7" s="24">
        <v>12.89</v>
      </c>
      <c r="AQ7" s="24">
        <v>15.68</v>
      </c>
      <c r="AR7" s="24">
        <v>4.72</v>
      </c>
      <c r="AS7" s="24">
        <v>4.49</v>
      </c>
      <c r="AT7" s="24">
        <v>3.09</v>
      </c>
      <c r="AU7" s="24">
        <v>30.61</v>
      </c>
      <c r="AV7" s="24">
        <v>37.340000000000003</v>
      </c>
      <c r="AW7" s="24">
        <v>37.299999999999997</v>
      </c>
      <c r="AX7" s="24">
        <v>58.31</v>
      </c>
      <c r="AY7" s="24">
        <v>48.21</v>
      </c>
      <c r="AZ7" s="24">
        <v>57.48</v>
      </c>
      <c r="BA7" s="24">
        <v>54.32</v>
      </c>
      <c r="BB7" s="24">
        <v>46.82</v>
      </c>
      <c r="BC7" s="24">
        <v>67.930000000000007</v>
      </c>
      <c r="BD7" s="24">
        <v>68.53</v>
      </c>
      <c r="BE7" s="24">
        <v>71.39</v>
      </c>
      <c r="BF7" s="24">
        <v>2002.76</v>
      </c>
      <c r="BG7" s="24">
        <v>1861.74</v>
      </c>
      <c r="BH7" s="24">
        <v>1750.89</v>
      </c>
      <c r="BI7" s="24">
        <v>1654.94</v>
      </c>
      <c r="BJ7" s="24">
        <v>1587.13</v>
      </c>
      <c r="BK7" s="24">
        <v>1046.25</v>
      </c>
      <c r="BL7" s="24">
        <v>1000.94</v>
      </c>
      <c r="BM7" s="24">
        <v>1028.05</v>
      </c>
      <c r="BN7" s="24">
        <v>857.88</v>
      </c>
      <c r="BO7" s="24">
        <v>825.1</v>
      </c>
      <c r="BP7" s="24">
        <v>669.11</v>
      </c>
      <c r="BQ7" s="24">
        <v>65.61</v>
      </c>
      <c r="BR7" s="24">
        <v>66.25</v>
      </c>
      <c r="BS7" s="24">
        <v>67.400000000000006</v>
      </c>
      <c r="BT7" s="24">
        <v>68.180000000000007</v>
      </c>
      <c r="BU7" s="24">
        <v>69.44</v>
      </c>
      <c r="BV7" s="24">
        <v>88.37</v>
      </c>
      <c r="BW7" s="24">
        <v>93.77</v>
      </c>
      <c r="BX7" s="24">
        <v>94.73</v>
      </c>
      <c r="BY7" s="24">
        <v>94.97</v>
      </c>
      <c r="BZ7" s="24">
        <v>97.07</v>
      </c>
      <c r="CA7" s="24">
        <v>99.73</v>
      </c>
      <c r="CB7" s="24">
        <v>178.91</v>
      </c>
      <c r="CC7" s="24">
        <v>177.01</v>
      </c>
      <c r="CD7" s="24">
        <v>174.06</v>
      </c>
      <c r="CE7" s="24">
        <v>171.86</v>
      </c>
      <c r="CF7" s="24">
        <v>169.04</v>
      </c>
      <c r="CG7" s="24">
        <v>178.11</v>
      </c>
      <c r="CH7" s="24">
        <v>165.57</v>
      </c>
      <c r="CI7" s="24">
        <v>160.91</v>
      </c>
      <c r="CJ7" s="24">
        <v>159.49</v>
      </c>
      <c r="CK7" s="24">
        <v>157.81</v>
      </c>
      <c r="CL7" s="24">
        <v>134.97999999999999</v>
      </c>
      <c r="CM7" s="24">
        <v>55.04</v>
      </c>
      <c r="CN7" s="24">
        <v>53.86</v>
      </c>
      <c r="CO7" s="24">
        <v>54.39</v>
      </c>
      <c r="CP7" s="24">
        <v>56.61</v>
      </c>
      <c r="CQ7" s="24">
        <v>56.05</v>
      </c>
      <c r="CR7" s="24">
        <v>59.55</v>
      </c>
      <c r="CS7" s="24">
        <v>59.19</v>
      </c>
      <c r="CT7" s="24">
        <v>61.4</v>
      </c>
      <c r="CU7" s="24">
        <v>65.28</v>
      </c>
      <c r="CV7" s="24">
        <v>64.92</v>
      </c>
      <c r="CW7" s="24">
        <v>59.99</v>
      </c>
      <c r="CX7" s="24">
        <v>92.02</v>
      </c>
      <c r="CY7" s="24">
        <v>93.28</v>
      </c>
      <c r="CZ7" s="24">
        <v>93.71</v>
      </c>
      <c r="DA7" s="24">
        <v>94.35</v>
      </c>
      <c r="DB7" s="24">
        <v>94.74</v>
      </c>
      <c r="DC7" s="24">
        <v>87.14</v>
      </c>
      <c r="DD7" s="24">
        <v>86.66</v>
      </c>
      <c r="DE7" s="24">
        <v>86.28</v>
      </c>
      <c r="DF7" s="24">
        <v>92.72</v>
      </c>
      <c r="DG7" s="24">
        <v>92.88</v>
      </c>
      <c r="DH7" s="24">
        <v>95.72</v>
      </c>
      <c r="DI7" s="24">
        <v>12.56</v>
      </c>
      <c r="DJ7" s="24">
        <v>15.39</v>
      </c>
      <c r="DK7" s="24">
        <v>18.29</v>
      </c>
      <c r="DL7" s="24">
        <v>20.91</v>
      </c>
      <c r="DM7" s="24">
        <v>23.65</v>
      </c>
      <c r="DN7" s="24">
        <v>15.21</v>
      </c>
      <c r="DO7" s="24">
        <v>17.350000000000001</v>
      </c>
      <c r="DP7" s="24">
        <v>17.239999999999998</v>
      </c>
      <c r="DQ7" s="24">
        <v>23.79</v>
      </c>
      <c r="DR7" s="24">
        <v>25.66</v>
      </c>
      <c r="DS7" s="24">
        <v>38.17</v>
      </c>
      <c r="DT7" s="24">
        <v>0</v>
      </c>
      <c r="DU7" s="24">
        <v>0</v>
      </c>
      <c r="DV7" s="24">
        <v>0</v>
      </c>
      <c r="DW7" s="24">
        <v>0</v>
      </c>
      <c r="DX7" s="24">
        <v>0</v>
      </c>
      <c r="DY7" s="24">
        <v>0.01</v>
      </c>
      <c r="DZ7" s="24">
        <v>0.01</v>
      </c>
      <c r="EA7" s="24">
        <v>0.11</v>
      </c>
      <c r="EB7" s="24">
        <v>1.22</v>
      </c>
      <c r="EC7" s="24">
        <v>1.61</v>
      </c>
      <c r="ED7" s="24">
        <v>6.54</v>
      </c>
      <c r="EE7" s="24">
        <v>0</v>
      </c>
      <c r="EF7" s="24">
        <v>0</v>
      </c>
      <c r="EG7" s="24">
        <v>0</v>
      </c>
      <c r="EH7" s="24">
        <v>0</v>
      </c>
      <c r="EI7" s="24">
        <v>0</v>
      </c>
      <c r="EJ7" s="24">
        <v>0.11</v>
      </c>
      <c r="EK7" s="24">
        <v>0.09</v>
      </c>
      <c r="EL7" s="24">
        <v>0.12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2023-01-23T00:41:36Z</cp:lastPrinted>
  <dcterms:created xsi:type="dcterms:W3CDTF">2023-01-12T23:30:07Z</dcterms:created>
  <dcterms:modified xsi:type="dcterms:W3CDTF">2023-01-23T00:41:37Z</dcterms:modified>
  <cp:category/>
</cp:coreProperties>
</file>