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4財政共有\09 地方公営企業\10 経営比較分析\05 HP公表用\03 下水道○\75農集\"/>
    </mc:Choice>
  </mc:AlternateContent>
  <workbookProtection workbookAlgorithmName="SHA-512" workbookHashValue="Etv09ICLCwaDwpY9/NCUzpaicftSwynFj3fT6+1+ZwiOXAutbpFGGszwhnzgwPcccQee3FUMfFcDhnLutQBdRA==" workbookSaltValue="/dvOLj8mefIhVztCylSHt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S6" i="5"/>
  <c r="R6" i="5"/>
  <c r="Q6" i="5"/>
  <c r="W10" i="4" s="1"/>
  <c r="P6" i="5"/>
  <c r="O6" i="5"/>
  <c r="I10" i="4" s="1"/>
  <c r="N6" i="5"/>
  <c r="M6" i="5"/>
  <c r="AD8" i="4" s="1"/>
  <c r="L6" i="5"/>
  <c r="W8" i="4" s="1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L10" i="4"/>
  <c r="AD10" i="4"/>
  <c r="P10" i="4"/>
  <c r="B10" i="4"/>
  <c r="AT8" i="4"/>
  <c r="AL8" i="4"/>
  <c r="I8" i="4"/>
</calcChain>
</file>

<file path=xl/sharedStrings.xml><?xml version="1.0" encoding="utf-8"?>
<sst xmlns="http://schemas.openxmlformats.org/spreadsheetml/2006/main" count="236" uniqueCount="121">
  <si>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</si>
  <si>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</si>
  <si>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</si>
  <si>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</si>
  <si>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</si>
  <si>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</si>
  <si>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</si>
  <si>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</si>
  <si>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</si>
  <si>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</si>
  <si>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</si>
  <si>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</si>
  <si>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</si>
  <si>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</si>
  <si>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</si>
  <si>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</si>
  <si>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</si>
  <si>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</si>
  <si>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</si>
  <si>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</si>
  <si>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</si>
  <si>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</si>
  <si>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</si>
  <si>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</si>
  <si>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</si>
  <si>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</si>
  <si>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</si>
  <si>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</si>
  <si>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</si>
  <si>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</si>
  <si>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</si>
  <si>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</si>
  <si>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</si>
  <si>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</si>
  <si>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</si>
  <si>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</si>
  <si>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</si>
  <si>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</si>
  <si>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</si>
  <si>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</si>
  <si>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</si>
  <si>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</si>
  <si>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</si>
  <si>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</si>
  <si>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</si>
  <si>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</si>
  <si>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</si>
  <si>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</si>
  <si>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</si>
  <si>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</si>
  <si>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</si>
  <si>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</si>
  <si>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</si>
  <si>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</si>
  <si>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</si>
  <si>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</si>
  <si>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</si>
  <si>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</si>
  <si>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</si>
  <si>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</si>
  <si>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</si>
  <si>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</si>
  <si>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</si>
  <si>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</si>
  <si>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</si>
  <si>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</si>
  <si>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</si>
  <si>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</si>
  <si>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</si>
  <si>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</si>
  <si>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</si>
  <si>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</si>
  <si>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</si>
  <si>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</si>
  <si>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</si>
  <si>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</si>
  <si>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</si>
  <si>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</si>
  <si>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</si>
  <si>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</si>
  <si>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</si>
  <si>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</si>
  <si>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</si>
  <si>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</si>
  <si>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</si>
  <si>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</si>
  <si>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</si>
  <si>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</si>
  <si>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</si>
  <si>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</si>
  <si>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</si>
  <si>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</si>
  <si>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</si>
  <si>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</si>
  <si>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</si>
  <si>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</si>
  <si>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</si>
  <si>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</si>
  <si>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川北町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</si>
  <si>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</si>
  <si>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</si>
  <si>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</si>
  <si>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</si>
  <si>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</si>
  <si>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</si>
  <si>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</si>
  <si>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</si>
  <si>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</si>
  <si>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</si>
  <si>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</si>
  <si>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</si>
  <si>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</si>
  <si>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</si>
  <si>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</si>
  <si>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</si>
  <si>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</si>
  <si>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</si>
  <si>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</si>
  <si>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川北町の下水道普及率はほぼ100%となっている。
使用料を町の施策（公共料金の低廉化）として月額2,000円の定額としていることもあり、⑤経費回収率が類似団体平均値より低くなっている。また、汚水処理にかかる経費を削減したことにより⑥汚水処理原価が類似団体平均値より低くなっている。
しかし、財政をとりまく環境の変化から、更なる経営努力が求められ、管理経費の節減や建設事業の縮減、一部負担金の見直しを行ってきており、今以上の経営悪化はないと考えている。
今後も経常経費の削減に努め、経営の安定を図っていきたい。</t>
    <rPh sb="0" eb="3">
      <t>カワキタマチ</t>
    </rPh>
    <rPh sb="4" eb="7">
      <t>ゲスイドウ</t>
    </rPh>
    <rPh sb="7" eb="10">
      <t>フキュウリツ</t>
    </rPh>
    <rPh sb="25" eb="28">
      <t>シヨウリョウ</t>
    </rPh>
    <rPh sb="29" eb="30">
      <t>マチ</t>
    </rPh>
    <rPh sb="31" eb="33">
      <t>セサク</t>
    </rPh>
    <rPh sb="34" eb="36">
      <t>コウキョウ</t>
    </rPh>
    <rPh sb="36" eb="38">
      <t>リョウキン</t>
    </rPh>
    <rPh sb="39" eb="42">
      <t>テイレンカ</t>
    </rPh>
    <rPh sb="46" eb="48">
      <t>ゲツガク</t>
    </rPh>
    <rPh sb="53" eb="54">
      <t>エン</t>
    </rPh>
    <rPh sb="55" eb="57">
      <t>テイガク</t>
    </rPh>
    <rPh sb="69" eb="71">
      <t>ケイヒ</t>
    </rPh>
    <rPh sb="71" eb="74">
      <t>カイシュウリツ</t>
    </rPh>
    <rPh sb="75" eb="77">
      <t>ルイジ</t>
    </rPh>
    <rPh sb="77" eb="79">
      <t>ダンタイ</t>
    </rPh>
    <rPh sb="79" eb="82">
      <t>ヘイキンチ</t>
    </rPh>
    <rPh sb="84" eb="85">
      <t>ヒク</t>
    </rPh>
    <rPh sb="95" eb="97">
      <t>オスイ</t>
    </rPh>
    <rPh sb="97" eb="99">
      <t>ショリ</t>
    </rPh>
    <rPh sb="103" eb="105">
      <t>ケイヒ</t>
    </rPh>
    <rPh sb="106" eb="108">
      <t>サクゲン</t>
    </rPh>
    <rPh sb="123" eb="125">
      <t>ルイジ</t>
    </rPh>
    <rPh sb="125" eb="127">
      <t>ダンタイ</t>
    </rPh>
    <rPh sb="127" eb="130">
      <t>ヘイキンチ</t>
    </rPh>
    <rPh sb="132" eb="133">
      <t>ヒク</t>
    </rPh>
    <rPh sb="145" eb="147">
      <t>ザイセイ</t>
    </rPh>
    <rPh sb="152" eb="154">
      <t>カンキョウ</t>
    </rPh>
    <rPh sb="155" eb="157">
      <t>ヘンカ</t>
    </rPh>
    <rPh sb="160" eb="161">
      <t>サラ</t>
    </rPh>
    <rPh sb="163" eb="165">
      <t>ケイエイ</t>
    </rPh>
    <rPh sb="165" eb="167">
      <t>ドリョク</t>
    </rPh>
    <rPh sb="168" eb="169">
      <t>モト</t>
    </rPh>
    <rPh sb="173" eb="175">
      <t>カンリ</t>
    </rPh>
    <rPh sb="175" eb="177">
      <t>ケイヒ</t>
    </rPh>
    <rPh sb="178" eb="180">
      <t>セツゲン</t>
    </rPh>
    <rPh sb="181" eb="183">
      <t>ケンセツ</t>
    </rPh>
    <rPh sb="183" eb="185">
      <t>ジギョウ</t>
    </rPh>
    <rPh sb="186" eb="188">
      <t>シュクゲン</t>
    </rPh>
    <rPh sb="189" eb="191">
      <t>イチブ</t>
    </rPh>
    <rPh sb="191" eb="194">
      <t>フタンキン</t>
    </rPh>
    <rPh sb="195" eb="197">
      <t>ミナオ</t>
    </rPh>
    <rPh sb="199" eb="200">
      <t>オコナ</t>
    </rPh>
    <rPh sb="207" eb="210">
      <t>イマイジョウ</t>
    </rPh>
    <rPh sb="211" eb="213">
      <t>ケイエイ</t>
    </rPh>
    <rPh sb="213" eb="215">
      <t>アッカ</t>
    </rPh>
    <rPh sb="219" eb="220">
      <t>カンガ</t>
    </rPh>
    <rPh sb="226" eb="228">
      <t>コンゴ</t>
    </rPh>
    <rPh sb="229" eb="231">
      <t>ケイジョウ</t>
    </rPh>
    <rPh sb="231" eb="233">
      <t>ケイヒ</t>
    </rPh>
    <rPh sb="234" eb="236">
      <t>サクゲン</t>
    </rPh>
    <rPh sb="237" eb="238">
      <t>ツト</t>
    </rPh>
    <rPh sb="240" eb="242">
      <t>ケイエイ</t>
    </rPh>
    <rPh sb="243" eb="245">
      <t>アンテイ</t>
    </rPh>
    <rPh sb="246" eb="247">
      <t>ハカ</t>
    </rPh>
    <phoneticPr fontId="4"/>
  </si>
  <si>
    <t>施設の老朽化については、平成8年度より各地区処理場の機能強化工事を行い、平成23年度には一通りの処理場の機能強化工事を終えた。
しかし、当初の機能強化工事から20年以上経過し、施設の老朽化が見られるようになった。
そこで、平成27年度から平成28年度にかけて、全地区の管渠等の調査を行い、「最適整備構想」を策定した。
その結果を踏まえ、老朽化が多く見られた地区から順次施設の改修に努めていく。</t>
    <rPh sb="0" eb="2">
      <t>シセツ</t>
    </rPh>
    <rPh sb="3" eb="6">
      <t>ロウキュウカ</t>
    </rPh>
    <rPh sb="12" eb="14">
      <t>ヘイセイ</t>
    </rPh>
    <rPh sb="15" eb="17">
      <t>ネンド</t>
    </rPh>
    <rPh sb="19" eb="22">
      <t>カクチク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4">
      <t>ネンイジョウ</t>
    </rPh>
    <rPh sb="84" eb="86">
      <t>ケイカ</t>
    </rPh>
    <rPh sb="88" eb="90">
      <t>シセツ</t>
    </rPh>
    <rPh sb="91" eb="94">
      <t>ロウキュウカ</t>
    </rPh>
    <rPh sb="95" eb="96">
      <t>ミ</t>
    </rPh>
    <rPh sb="111" eb="113">
      <t>ヘイセイ</t>
    </rPh>
    <rPh sb="115" eb="117">
      <t>ネンド</t>
    </rPh>
    <rPh sb="119" eb="121">
      <t>ヘイセイ</t>
    </rPh>
    <rPh sb="123" eb="125">
      <t>ネンド</t>
    </rPh>
    <rPh sb="130" eb="133">
      <t>ゼンチク</t>
    </rPh>
    <rPh sb="134" eb="135">
      <t>カン</t>
    </rPh>
    <rPh sb="136" eb="137">
      <t>トウ</t>
    </rPh>
    <rPh sb="138" eb="140">
      <t>チョウサ</t>
    </rPh>
    <rPh sb="141" eb="142">
      <t>オコナ</t>
    </rPh>
    <rPh sb="145" eb="147">
      <t>サイテキ</t>
    </rPh>
    <rPh sb="147" eb="149">
      <t>セイビ</t>
    </rPh>
    <rPh sb="149" eb="151">
      <t>コウソウ</t>
    </rPh>
    <rPh sb="153" eb="155">
      <t>サクテイ</t>
    </rPh>
    <rPh sb="161" eb="163">
      <t>ケッカ</t>
    </rPh>
    <rPh sb="164" eb="165">
      <t>フ</t>
    </rPh>
    <rPh sb="168" eb="171">
      <t>ロウキュウカ</t>
    </rPh>
    <rPh sb="172" eb="173">
      <t>オオ</t>
    </rPh>
    <rPh sb="174" eb="175">
      <t>ミ</t>
    </rPh>
    <rPh sb="178" eb="180">
      <t>チク</t>
    </rPh>
    <rPh sb="182" eb="184">
      <t>ジュンジ</t>
    </rPh>
    <rPh sb="184" eb="186">
      <t>シセツ</t>
    </rPh>
    <rPh sb="187" eb="189">
      <t>カイシュウ</t>
    </rPh>
    <rPh sb="190" eb="191">
      <t>ツト</t>
    </rPh>
    <phoneticPr fontId="4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</si>
  <si>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下水道使用料については、令和５年度６月使用分よりこれまでの定額制から、基本料+従量料金の２部料金制へ改正した。</t>
    <rPh sb="10" eb="12">
      <t>ヒツヨウ</t>
    </rPh>
    <rPh sb="12" eb="15">
      <t>フカケツ</t>
    </rPh>
    <rPh sb="16" eb="19">
      <t>ゲスイドウ</t>
    </rPh>
    <rPh sb="19" eb="21">
      <t>ジギョウ</t>
    </rPh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82" eb="85">
      <t>ゲスイドウ</t>
    </rPh>
    <rPh sb="85" eb="88">
      <t>シヨウリョウ</t>
    </rPh>
    <rPh sb="94" eb="96">
      <t>レイワ</t>
    </rPh>
    <rPh sb="97" eb="99">
      <t>ネンド</t>
    </rPh>
    <rPh sb="100" eb="101">
      <t>ガツ</t>
    </rPh>
    <rPh sb="101" eb="103">
      <t>シヨウ</t>
    </rPh>
    <rPh sb="103" eb="104">
      <t>ブン</t>
    </rPh>
    <rPh sb="111" eb="114">
      <t>テイガクセイ</t>
    </rPh>
    <rPh sb="117" eb="120">
      <t>キホンリョウ</t>
    </rPh>
    <rPh sb="121" eb="123">
      <t>ジュウリョウ</t>
    </rPh>
    <rPh sb="123" eb="125">
      <t>リョウキン</t>
    </rPh>
    <rPh sb="127" eb="128">
      <t>ブ</t>
    </rPh>
    <rPh sb="128" eb="131">
      <t>リョウキンセイ</t>
    </rPh>
    <rPh sb="132" eb="134">
      <t>カイセイ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</si>
</sst>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D9-4126-A104-2CCBC1C4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0.44</c:v>
                </c:pt>
                <c:pt idx="1">
                  <c:v>0.04</c:v>
                </c:pt>
                <c:pt idx="2">
                  <c:v>0.02</c:v>
                </c:pt>
                <c:pt idx="3">
                  <c:v>0.02</c:v>
                </c:pt>
                <c:pt idx="4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D9-4126-A104-2CCBC1C43A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87.67</c:v>
                </c:pt>
                <c:pt idx="1">
                  <c:v>82.19</c:v>
                </c:pt>
                <c:pt idx="2">
                  <c:v>82.78</c:v>
                </c:pt>
                <c:pt idx="3">
                  <c:v>87.83</c:v>
                </c:pt>
                <c:pt idx="4">
                  <c:v>86.92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D8-4A47-8508-23E6B3475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56.01</c:v>
                </c:pt>
                <c:pt idx="1">
                  <c:v>56.72</c:v>
                </c:pt>
                <c:pt idx="2">
                  <c:v>54.06</c:v>
                </c:pt>
                <c:pt idx="3">
                  <c:v>55.26</c:v>
                </c:pt>
                <c:pt idx="4">
                  <c:v>54.54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D8-4A47-8508-23E6B3475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91-4728-9723-6965FBD2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89.77</c:v>
                </c:pt>
                <c:pt idx="1">
                  <c:v>90.04</c:v>
                </c:pt>
                <c:pt idx="2">
                  <c:v>90.11</c:v>
                </c:pt>
                <c:pt idx="3">
                  <c:v>90.52</c:v>
                </c:pt>
                <c:pt idx="4">
                  <c:v>90.3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91-4728-9723-6965FBD275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60.77</c:v>
                </c:pt>
                <c:pt idx="1">
                  <c:v>65.400000000000006</c:v>
                </c:pt>
                <c:pt idx="2">
                  <c:v>90.35</c:v>
                </c:pt>
                <c:pt idx="3">
                  <c:v>81.680000000000007</c:v>
                </c:pt>
                <c:pt idx="4">
                  <c:v>64.62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0-4954-9FCE-D9B11EA89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D0-4954-9FCE-D9B11EA896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21-4058-ABB7-DAA5FA714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21-4058-ABB7-DAA5FA714C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8-44CB-A39B-1955CD40F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68-44CB-A39B-1955CD40F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A-4038-AC75-BB3C321D7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1A-4038-AC75-BB3C321D7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2D-48DF-96E6-3036D594B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2D-48DF-96E6-3036D594BB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785.26</c:v>
                </c:pt>
                <c:pt idx="1">
                  <c:v>659.42</c:v>
                </c:pt>
                <c:pt idx="2">
                  <c:v>573.80999999999995</c:v>
                </c:pt>
                <c:pt idx="3">
                  <c:v>506.94</c:v>
                </c:pt>
                <c:pt idx="4">
                  <c:v>457.78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5-4114-BD36-CC8968161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684.74</c:v>
                </c:pt>
                <c:pt idx="1">
                  <c:v>654.91999999999996</c:v>
                </c:pt>
                <c:pt idx="2">
                  <c:v>654.71</c:v>
                </c:pt>
                <c:pt idx="3">
                  <c:v>783.8</c:v>
                </c:pt>
                <c:pt idx="4">
                  <c:v>778.81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05-4114-BD36-CC89681613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50.72</c:v>
                </c:pt>
                <c:pt idx="1">
                  <c:v>53.69</c:v>
                </c:pt>
                <c:pt idx="2">
                  <c:v>54.03</c:v>
                </c:pt>
                <c:pt idx="3">
                  <c:v>54.05</c:v>
                </c:pt>
                <c:pt idx="4">
                  <c:v>57.55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C4-4FC4-8919-26C71610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65.33</c:v>
                </c:pt>
                <c:pt idx="1">
                  <c:v>65.39</c:v>
                </c:pt>
                <c:pt idx="2">
                  <c:v>65.37</c:v>
                </c:pt>
                <c:pt idx="3">
                  <c:v>68.11</c:v>
                </c:pt>
                <c:pt idx="4">
                  <c:v>67.23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C4-4FC4-8919-26C71610D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142.19999999999999</c:v>
                </c:pt>
                <c:pt idx="4">
                  <c:v>135.02000000000001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EA-4E76-8658-F6DE8BB63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227.43</c:v>
                </c:pt>
                <c:pt idx="1">
                  <c:v>230.88</c:v>
                </c:pt>
                <c:pt idx="2">
                  <c:v>228.99</c:v>
                </c:pt>
                <c:pt idx="3">
                  <c:v>222.41</c:v>
                </c:pt>
                <c:pt idx="4">
                  <c:v>228.21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EA-4E76-8658-F6DE8BB63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【786.37】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【61.14】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【256.97】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2" sqref="B2:BZ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石川県　川北町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35" t="str">
        <f>データ!I6</f>
        <v>法非適用</v>
      </c>
      <c r="C8" s="35"/>
      <c r="D8" s="35"/>
      <c r="E8" s="35"/>
      <c r="F8" s="35"/>
      <c r="G8" s="35"/>
      <c r="H8" s="35"/>
      <c r="I8" s="35" t="str">
        <f>データ!J6</f>
        <v>下水道事業</v>
      </c>
      <c r="J8" s="35"/>
      <c r="K8" s="35"/>
      <c r="L8" s="35"/>
      <c r="M8" s="35"/>
      <c r="N8" s="35"/>
      <c r="O8" s="35"/>
      <c r="P8" s="35" t="str">
        <f>データ!K6</f>
        <v>農業集落排水</v>
      </c>
      <c r="Q8" s="35"/>
      <c r="R8" s="35"/>
      <c r="S8" s="35"/>
      <c r="T8" s="35"/>
      <c r="U8" s="35"/>
      <c r="V8" s="35"/>
      <c r="W8" s="35" t="str">
        <f>データ!L6</f>
        <v>F1</v>
      </c>
      <c r="X8" s="35"/>
      <c r="Y8" s="35"/>
      <c r="Z8" s="35"/>
      <c r="AA8" s="35"/>
      <c r="AB8" s="35"/>
      <c r="AC8" s="35"/>
      <c r="AD8" s="36" t="str">
        <f>データ!$M$6</f>
        <v>非設置</v>
      </c>
      <c r="AE8" s="36"/>
      <c r="AF8" s="36"/>
      <c r="AG8" s="36"/>
      <c r="AH8" s="36"/>
      <c r="AI8" s="36"/>
      <c r="AJ8" s="36"/>
      <c r="AK8" s="3"/>
      <c r="AL8" s="37">
        <f>データ!S6</f>
        <v>6161</v>
      </c>
      <c r="AM8" s="37"/>
      <c r="AN8" s="37"/>
      <c r="AO8" s="37"/>
      <c r="AP8" s="37"/>
      <c r="AQ8" s="37"/>
      <c r="AR8" s="37"/>
      <c r="AS8" s="37"/>
      <c r="AT8" s="38">
        <f>データ!T6</f>
        <v>14.64</v>
      </c>
      <c r="AU8" s="38"/>
      <c r="AV8" s="38"/>
      <c r="AW8" s="38"/>
      <c r="AX8" s="38"/>
      <c r="AY8" s="38"/>
      <c r="AZ8" s="38"/>
      <c r="BA8" s="38"/>
      <c r="BB8" s="38">
        <f>データ!U6</f>
        <v>420.83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8" t="str">
        <f>データ!N6</f>
        <v>-</v>
      </c>
      <c r="C10" s="38"/>
      <c r="D10" s="38"/>
      <c r="E10" s="38"/>
      <c r="F10" s="38"/>
      <c r="G10" s="38"/>
      <c r="H10" s="38"/>
      <c r="I10" s="38" t="str">
        <f>データ!O6</f>
        <v>該当数値なし</v>
      </c>
      <c r="J10" s="38"/>
      <c r="K10" s="38"/>
      <c r="L10" s="38"/>
      <c r="M10" s="38"/>
      <c r="N10" s="38"/>
      <c r="O10" s="38"/>
      <c r="P10" s="38">
        <f>データ!P6</f>
        <v>100</v>
      </c>
      <c r="Q10" s="38"/>
      <c r="R10" s="38"/>
      <c r="S10" s="38"/>
      <c r="T10" s="38"/>
      <c r="U10" s="38"/>
      <c r="V10" s="38"/>
      <c r="W10" s="38">
        <f>データ!Q6</f>
        <v>100</v>
      </c>
      <c r="X10" s="38"/>
      <c r="Y10" s="38"/>
      <c r="Z10" s="38"/>
      <c r="AA10" s="38"/>
      <c r="AB10" s="38"/>
      <c r="AC10" s="38"/>
      <c r="AD10" s="37">
        <f>データ!R6</f>
        <v>2000</v>
      </c>
      <c r="AE10" s="37"/>
      <c r="AF10" s="37"/>
      <c r="AG10" s="37"/>
      <c r="AH10" s="37"/>
      <c r="AI10" s="37"/>
      <c r="AJ10" s="37"/>
      <c r="AK10" s="2"/>
      <c r="AL10" s="37">
        <f>データ!V6</f>
        <v>6144</v>
      </c>
      <c r="AM10" s="37"/>
      <c r="AN10" s="37"/>
      <c r="AO10" s="37"/>
      <c r="AP10" s="37"/>
      <c r="AQ10" s="37"/>
      <c r="AR10" s="37"/>
      <c r="AS10" s="37"/>
      <c r="AT10" s="38">
        <f>データ!W6</f>
        <v>1.22</v>
      </c>
      <c r="AU10" s="38"/>
      <c r="AV10" s="38"/>
      <c r="AW10" s="38"/>
      <c r="AX10" s="38"/>
      <c r="AY10" s="38"/>
      <c r="AZ10" s="38"/>
      <c r="BA10" s="38"/>
      <c r="BB10" s="38">
        <f>データ!X6</f>
        <v>5036.07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22</v>
      </c>
      <c r="BM10" s="54"/>
      <c r="BN10" s="55" t="s">
        <v>23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5" t="s">
        <v>118</v>
      </c>
      <c r="BM16" s="66"/>
      <c r="BN16" s="66"/>
      <c r="BO16" s="66"/>
      <c r="BP16" s="66"/>
      <c r="BQ16" s="66"/>
      <c r="BR16" s="66"/>
      <c r="BS16" s="66"/>
      <c r="BT16" s="66"/>
      <c r="BU16" s="66"/>
      <c r="BV16" s="66"/>
      <c r="BW16" s="66"/>
      <c r="BX16" s="66"/>
      <c r="BY16" s="66"/>
      <c r="BZ16" s="67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5"/>
      <c r="BM17" s="66"/>
      <c r="BN17" s="66"/>
      <c r="BO17" s="66"/>
      <c r="BP17" s="66"/>
      <c r="BQ17" s="66"/>
      <c r="BR17" s="66"/>
      <c r="BS17" s="66"/>
      <c r="BT17" s="66"/>
      <c r="BU17" s="66"/>
      <c r="BV17" s="66"/>
      <c r="BW17" s="66"/>
      <c r="BX17" s="66"/>
      <c r="BY17" s="66"/>
      <c r="BZ17" s="67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5"/>
      <c r="BM18" s="66"/>
      <c r="BN18" s="66"/>
      <c r="BO18" s="66"/>
      <c r="BP18" s="66"/>
      <c r="BQ18" s="66"/>
      <c r="BR18" s="66"/>
      <c r="BS18" s="66"/>
      <c r="BT18" s="66"/>
      <c r="BU18" s="66"/>
      <c r="BV18" s="66"/>
      <c r="BW18" s="66"/>
      <c r="BX18" s="66"/>
      <c r="BY18" s="66"/>
      <c r="BZ18" s="67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5"/>
      <c r="BM19" s="66"/>
      <c r="BN19" s="66"/>
      <c r="BO19" s="66"/>
      <c r="BP19" s="66"/>
      <c r="BQ19" s="66"/>
      <c r="BR19" s="66"/>
      <c r="BS19" s="66"/>
      <c r="BT19" s="66"/>
      <c r="BU19" s="66"/>
      <c r="BV19" s="66"/>
      <c r="BW19" s="66"/>
      <c r="BX19" s="66"/>
      <c r="BY19" s="66"/>
      <c r="BZ19" s="67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5"/>
      <c r="BM20" s="66"/>
      <c r="BN20" s="66"/>
      <c r="BO20" s="66"/>
      <c r="BP20" s="66"/>
      <c r="BQ20" s="66"/>
      <c r="BR20" s="66"/>
      <c r="BS20" s="66"/>
      <c r="BT20" s="66"/>
      <c r="BU20" s="66"/>
      <c r="BV20" s="66"/>
      <c r="BW20" s="66"/>
      <c r="BX20" s="66"/>
      <c r="BY20" s="66"/>
      <c r="BZ20" s="67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5"/>
      <c r="BM21" s="66"/>
      <c r="BN21" s="66"/>
      <c r="BO21" s="66"/>
      <c r="BP21" s="66"/>
      <c r="BQ21" s="66"/>
      <c r="BR21" s="66"/>
      <c r="BS21" s="66"/>
      <c r="BT21" s="66"/>
      <c r="BU21" s="66"/>
      <c r="BV21" s="66"/>
      <c r="BW21" s="66"/>
      <c r="BX21" s="66"/>
      <c r="BY21" s="66"/>
      <c r="BZ21" s="67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5"/>
      <c r="BM22" s="66"/>
      <c r="BN22" s="66"/>
      <c r="BO22" s="66"/>
      <c r="BP22" s="66"/>
      <c r="BQ22" s="66"/>
      <c r="BR22" s="66"/>
      <c r="BS22" s="66"/>
      <c r="BT22" s="66"/>
      <c r="BU22" s="66"/>
      <c r="BV22" s="66"/>
      <c r="BW22" s="66"/>
      <c r="BX22" s="66"/>
      <c r="BY22" s="66"/>
      <c r="BZ22" s="67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5"/>
      <c r="BM23" s="66"/>
      <c r="BN23" s="66"/>
      <c r="BO23" s="66"/>
      <c r="BP23" s="66"/>
      <c r="BQ23" s="66"/>
      <c r="BR23" s="66"/>
      <c r="BS23" s="66"/>
      <c r="BT23" s="66"/>
      <c r="BU23" s="66"/>
      <c r="BV23" s="66"/>
      <c r="BW23" s="66"/>
      <c r="BX23" s="66"/>
      <c r="BY23" s="66"/>
      <c r="BZ23" s="67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5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7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5"/>
      <c r="BM25" s="66"/>
      <c r="BN25" s="66"/>
      <c r="BO25" s="66"/>
      <c r="BP25" s="66"/>
      <c r="BQ25" s="66"/>
      <c r="BR25" s="66"/>
      <c r="BS25" s="66"/>
      <c r="BT25" s="66"/>
      <c r="BU25" s="66"/>
      <c r="BV25" s="66"/>
      <c r="BW25" s="66"/>
      <c r="BX25" s="66"/>
      <c r="BY25" s="66"/>
      <c r="BZ25" s="67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5"/>
      <c r="BM26" s="66"/>
      <c r="BN26" s="66"/>
      <c r="BO26" s="66"/>
      <c r="BP26" s="66"/>
      <c r="BQ26" s="66"/>
      <c r="BR26" s="66"/>
      <c r="BS26" s="66"/>
      <c r="BT26" s="66"/>
      <c r="BU26" s="66"/>
      <c r="BV26" s="66"/>
      <c r="BW26" s="66"/>
      <c r="BX26" s="66"/>
      <c r="BY26" s="66"/>
      <c r="BZ26" s="67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5"/>
      <c r="BM27" s="66"/>
      <c r="BN27" s="66"/>
      <c r="BO27" s="66"/>
      <c r="BP27" s="66"/>
      <c r="BQ27" s="66"/>
      <c r="BR27" s="66"/>
      <c r="BS27" s="66"/>
      <c r="BT27" s="66"/>
      <c r="BU27" s="66"/>
      <c r="BV27" s="66"/>
      <c r="BW27" s="66"/>
      <c r="BX27" s="66"/>
      <c r="BY27" s="66"/>
      <c r="BZ27" s="67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5"/>
      <c r="BM28" s="66"/>
      <c r="BN28" s="66"/>
      <c r="BO28" s="66"/>
      <c r="BP28" s="66"/>
      <c r="BQ28" s="66"/>
      <c r="BR28" s="66"/>
      <c r="BS28" s="66"/>
      <c r="BT28" s="66"/>
      <c r="BU28" s="66"/>
      <c r="BV28" s="66"/>
      <c r="BW28" s="66"/>
      <c r="BX28" s="66"/>
      <c r="BY28" s="66"/>
      <c r="BZ28" s="67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5"/>
      <c r="BM29" s="66"/>
      <c r="BN29" s="66"/>
      <c r="BO29" s="66"/>
      <c r="BP29" s="66"/>
      <c r="BQ29" s="66"/>
      <c r="BR29" s="66"/>
      <c r="BS29" s="66"/>
      <c r="BT29" s="66"/>
      <c r="BU29" s="66"/>
      <c r="BV29" s="66"/>
      <c r="BW29" s="66"/>
      <c r="BX29" s="66"/>
      <c r="BY29" s="66"/>
      <c r="BZ29" s="67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5"/>
      <c r="BM30" s="66"/>
      <c r="BN30" s="66"/>
      <c r="BO30" s="66"/>
      <c r="BP30" s="66"/>
      <c r="BQ30" s="66"/>
      <c r="BR30" s="66"/>
      <c r="BS30" s="66"/>
      <c r="BT30" s="66"/>
      <c r="BU30" s="66"/>
      <c r="BV30" s="66"/>
      <c r="BW30" s="66"/>
      <c r="BX30" s="66"/>
      <c r="BY30" s="66"/>
      <c r="BZ30" s="67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5"/>
      <c r="BM31" s="66"/>
      <c r="BN31" s="66"/>
      <c r="BO31" s="66"/>
      <c r="BP31" s="66"/>
      <c r="BQ31" s="66"/>
      <c r="BR31" s="66"/>
      <c r="BS31" s="66"/>
      <c r="BT31" s="66"/>
      <c r="BU31" s="66"/>
      <c r="BV31" s="66"/>
      <c r="BW31" s="66"/>
      <c r="BX31" s="66"/>
      <c r="BY31" s="66"/>
      <c r="BZ31" s="67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5"/>
      <c r="BM32" s="66"/>
      <c r="BN32" s="66"/>
      <c r="BO32" s="66"/>
      <c r="BP32" s="66"/>
      <c r="BQ32" s="66"/>
      <c r="BR32" s="66"/>
      <c r="BS32" s="66"/>
      <c r="BT32" s="66"/>
      <c r="BU32" s="66"/>
      <c r="BV32" s="66"/>
      <c r="BW32" s="66"/>
      <c r="BX32" s="66"/>
      <c r="BY32" s="66"/>
      <c r="BZ32" s="67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5"/>
      <c r="BM33" s="66"/>
      <c r="BN33" s="66"/>
      <c r="BO33" s="66"/>
      <c r="BP33" s="66"/>
      <c r="BQ33" s="66"/>
      <c r="BR33" s="66"/>
      <c r="BS33" s="66"/>
      <c r="BT33" s="66"/>
      <c r="BU33" s="66"/>
      <c r="BV33" s="66"/>
      <c r="BW33" s="66"/>
      <c r="BX33" s="66"/>
      <c r="BY33" s="66"/>
      <c r="BZ33" s="67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5"/>
      <c r="BM34" s="66"/>
      <c r="BN34" s="66"/>
      <c r="BO34" s="66"/>
      <c r="BP34" s="66"/>
      <c r="BQ34" s="66"/>
      <c r="BR34" s="66"/>
      <c r="BS34" s="66"/>
      <c r="BT34" s="66"/>
      <c r="BU34" s="66"/>
      <c r="BV34" s="66"/>
      <c r="BW34" s="66"/>
      <c r="BX34" s="66"/>
      <c r="BY34" s="66"/>
      <c r="BZ34" s="67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5"/>
      <c r="BM35" s="66"/>
      <c r="BN35" s="66"/>
      <c r="BO35" s="66"/>
      <c r="BP35" s="66"/>
      <c r="BQ35" s="66"/>
      <c r="BR35" s="66"/>
      <c r="BS35" s="66"/>
      <c r="BT35" s="66"/>
      <c r="BU35" s="66"/>
      <c r="BV35" s="66"/>
      <c r="BW35" s="66"/>
      <c r="BX35" s="66"/>
      <c r="BY35" s="66"/>
      <c r="BZ35" s="67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5"/>
      <c r="BM36" s="66"/>
      <c r="BN36" s="66"/>
      <c r="BO36" s="66"/>
      <c r="BP36" s="66"/>
      <c r="BQ36" s="66"/>
      <c r="BR36" s="66"/>
      <c r="BS36" s="66"/>
      <c r="BT36" s="66"/>
      <c r="BU36" s="66"/>
      <c r="BV36" s="66"/>
      <c r="BW36" s="66"/>
      <c r="BX36" s="66"/>
      <c r="BY36" s="66"/>
      <c r="BZ36" s="67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5"/>
      <c r="BM37" s="66"/>
      <c r="BN37" s="66"/>
      <c r="BO37" s="66"/>
      <c r="BP37" s="66"/>
      <c r="BQ37" s="66"/>
      <c r="BR37" s="66"/>
      <c r="BS37" s="66"/>
      <c r="BT37" s="66"/>
      <c r="BU37" s="66"/>
      <c r="BV37" s="66"/>
      <c r="BW37" s="66"/>
      <c r="BX37" s="66"/>
      <c r="BY37" s="66"/>
      <c r="BZ37" s="67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5"/>
      <c r="BM38" s="66"/>
      <c r="BN38" s="66"/>
      <c r="BO38" s="66"/>
      <c r="BP38" s="66"/>
      <c r="BQ38" s="66"/>
      <c r="BR38" s="66"/>
      <c r="BS38" s="66"/>
      <c r="BT38" s="66"/>
      <c r="BU38" s="66"/>
      <c r="BV38" s="66"/>
      <c r="BW38" s="66"/>
      <c r="BX38" s="66"/>
      <c r="BY38" s="66"/>
      <c r="BZ38" s="67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5"/>
      <c r="BM39" s="66"/>
      <c r="BN39" s="66"/>
      <c r="BO39" s="66"/>
      <c r="BP39" s="66"/>
      <c r="BQ39" s="66"/>
      <c r="BR39" s="66"/>
      <c r="BS39" s="66"/>
      <c r="BT39" s="66"/>
      <c r="BU39" s="66"/>
      <c r="BV39" s="66"/>
      <c r="BW39" s="66"/>
      <c r="BX39" s="66"/>
      <c r="BY39" s="66"/>
      <c r="BZ39" s="67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5"/>
      <c r="BM40" s="66"/>
      <c r="BN40" s="66"/>
      <c r="BO40" s="66"/>
      <c r="BP40" s="66"/>
      <c r="BQ40" s="66"/>
      <c r="BR40" s="66"/>
      <c r="BS40" s="66"/>
      <c r="BT40" s="66"/>
      <c r="BU40" s="66"/>
      <c r="BV40" s="66"/>
      <c r="BW40" s="66"/>
      <c r="BX40" s="66"/>
      <c r="BY40" s="66"/>
      <c r="BZ40" s="67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5"/>
      <c r="BM41" s="66"/>
      <c r="BN41" s="66"/>
      <c r="BO41" s="66"/>
      <c r="BP41" s="66"/>
      <c r="BQ41" s="66"/>
      <c r="BR41" s="66"/>
      <c r="BS41" s="66"/>
      <c r="BT41" s="66"/>
      <c r="BU41" s="66"/>
      <c r="BV41" s="66"/>
      <c r="BW41" s="66"/>
      <c r="BX41" s="66"/>
      <c r="BY41" s="66"/>
      <c r="BZ41" s="67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5"/>
      <c r="BM42" s="66"/>
      <c r="BN42" s="66"/>
      <c r="BO42" s="66"/>
      <c r="BP42" s="66"/>
      <c r="BQ42" s="66"/>
      <c r="BR42" s="66"/>
      <c r="BS42" s="66"/>
      <c r="BT42" s="66"/>
      <c r="BU42" s="66"/>
      <c r="BV42" s="66"/>
      <c r="BW42" s="66"/>
      <c r="BX42" s="66"/>
      <c r="BY42" s="66"/>
      <c r="BZ42" s="67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5"/>
      <c r="BM43" s="66"/>
      <c r="BN43" s="66"/>
      <c r="BO43" s="66"/>
      <c r="BP43" s="66"/>
      <c r="BQ43" s="66"/>
      <c r="BR43" s="66"/>
      <c r="BS43" s="66"/>
      <c r="BT43" s="66"/>
      <c r="BU43" s="66"/>
      <c r="BV43" s="66"/>
      <c r="BW43" s="66"/>
      <c r="BX43" s="66"/>
      <c r="BY43" s="66"/>
      <c r="BZ43" s="67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8"/>
      <c r="BM44" s="69"/>
      <c r="BN44" s="69"/>
      <c r="BO44" s="69"/>
      <c r="BP44" s="69"/>
      <c r="BQ44" s="69"/>
      <c r="BR44" s="69"/>
      <c r="BS44" s="69"/>
      <c r="BT44" s="69"/>
      <c r="BU44" s="69"/>
      <c r="BV44" s="69"/>
      <c r="BW44" s="69"/>
      <c r="BX44" s="69"/>
      <c r="BY44" s="69"/>
      <c r="BZ44" s="70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5" t="s">
        <v>119</v>
      </c>
      <c r="BM47" s="66"/>
      <c r="BN47" s="66"/>
      <c r="BO47" s="66"/>
      <c r="BP47" s="66"/>
      <c r="BQ47" s="66"/>
      <c r="BR47" s="66"/>
      <c r="BS47" s="66"/>
      <c r="BT47" s="66"/>
      <c r="BU47" s="66"/>
      <c r="BV47" s="66"/>
      <c r="BW47" s="66"/>
      <c r="BX47" s="66"/>
      <c r="BY47" s="66"/>
      <c r="BZ47" s="67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5"/>
      <c r="BM48" s="66"/>
      <c r="BN48" s="66"/>
      <c r="BO48" s="66"/>
      <c r="BP48" s="66"/>
      <c r="BQ48" s="66"/>
      <c r="BR48" s="66"/>
      <c r="BS48" s="66"/>
      <c r="BT48" s="66"/>
      <c r="BU48" s="66"/>
      <c r="BV48" s="66"/>
      <c r="BW48" s="66"/>
      <c r="BX48" s="66"/>
      <c r="BY48" s="66"/>
      <c r="BZ48" s="67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5"/>
      <c r="BM49" s="66"/>
      <c r="BN49" s="66"/>
      <c r="BO49" s="66"/>
      <c r="BP49" s="66"/>
      <c r="BQ49" s="66"/>
      <c r="BR49" s="66"/>
      <c r="BS49" s="66"/>
      <c r="BT49" s="66"/>
      <c r="BU49" s="66"/>
      <c r="BV49" s="66"/>
      <c r="BW49" s="66"/>
      <c r="BX49" s="66"/>
      <c r="BY49" s="66"/>
      <c r="BZ49" s="67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5"/>
      <c r="BM50" s="66"/>
      <c r="BN50" s="66"/>
      <c r="BO50" s="66"/>
      <c r="BP50" s="66"/>
      <c r="BQ50" s="66"/>
      <c r="BR50" s="66"/>
      <c r="BS50" s="66"/>
      <c r="BT50" s="66"/>
      <c r="BU50" s="66"/>
      <c r="BV50" s="66"/>
      <c r="BW50" s="66"/>
      <c r="BX50" s="66"/>
      <c r="BY50" s="66"/>
      <c r="BZ50" s="67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5"/>
      <c r="BM51" s="66"/>
      <c r="BN51" s="66"/>
      <c r="BO51" s="66"/>
      <c r="BP51" s="66"/>
      <c r="BQ51" s="66"/>
      <c r="BR51" s="66"/>
      <c r="BS51" s="66"/>
      <c r="BT51" s="66"/>
      <c r="BU51" s="66"/>
      <c r="BV51" s="66"/>
      <c r="BW51" s="66"/>
      <c r="BX51" s="66"/>
      <c r="BY51" s="66"/>
      <c r="BZ51" s="67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5"/>
      <c r="BM52" s="66"/>
      <c r="BN52" s="66"/>
      <c r="BO52" s="66"/>
      <c r="BP52" s="66"/>
      <c r="BQ52" s="66"/>
      <c r="BR52" s="66"/>
      <c r="BS52" s="66"/>
      <c r="BT52" s="66"/>
      <c r="BU52" s="66"/>
      <c r="BV52" s="66"/>
      <c r="BW52" s="66"/>
      <c r="BX52" s="66"/>
      <c r="BY52" s="66"/>
      <c r="BZ52" s="67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5"/>
      <c r="BM53" s="66"/>
      <c r="BN53" s="66"/>
      <c r="BO53" s="66"/>
      <c r="BP53" s="66"/>
      <c r="BQ53" s="66"/>
      <c r="BR53" s="66"/>
      <c r="BS53" s="66"/>
      <c r="BT53" s="66"/>
      <c r="BU53" s="66"/>
      <c r="BV53" s="66"/>
      <c r="BW53" s="66"/>
      <c r="BX53" s="66"/>
      <c r="BY53" s="66"/>
      <c r="BZ53" s="67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5"/>
      <c r="BM54" s="66"/>
      <c r="BN54" s="66"/>
      <c r="BO54" s="66"/>
      <c r="BP54" s="66"/>
      <c r="BQ54" s="66"/>
      <c r="BR54" s="66"/>
      <c r="BS54" s="66"/>
      <c r="BT54" s="66"/>
      <c r="BU54" s="66"/>
      <c r="BV54" s="66"/>
      <c r="BW54" s="66"/>
      <c r="BX54" s="66"/>
      <c r="BY54" s="66"/>
      <c r="BZ54" s="67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5"/>
      <c r="BM55" s="66"/>
      <c r="BN55" s="66"/>
      <c r="BO55" s="66"/>
      <c r="BP55" s="66"/>
      <c r="BQ55" s="66"/>
      <c r="BR55" s="66"/>
      <c r="BS55" s="66"/>
      <c r="BT55" s="66"/>
      <c r="BU55" s="66"/>
      <c r="BV55" s="66"/>
      <c r="BW55" s="66"/>
      <c r="BX55" s="66"/>
      <c r="BY55" s="66"/>
      <c r="BZ55" s="67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5"/>
      <c r="BM56" s="66"/>
      <c r="BN56" s="66"/>
      <c r="BO56" s="66"/>
      <c r="BP56" s="66"/>
      <c r="BQ56" s="66"/>
      <c r="BR56" s="66"/>
      <c r="BS56" s="66"/>
      <c r="BT56" s="66"/>
      <c r="BU56" s="66"/>
      <c r="BV56" s="66"/>
      <c r="BW56" s="66"/>
      <c r="BX56" s="66"/>
      <c r="BY56" s="66"/>
      <c r="BZ56" s="67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5"/>
      <c r="BM57" s="66"/>
      <c r="BN57" s="66"/>
      <c r="BO57" s="66"/>
      <c r="BP57" s="66"/>
      <c r="BQ57" s="66"/>
      <c r="BR57" s="66"/>
      <c r="BS57" s="66"/>
      <c r="BT57" s="66"/>
      <c r="BU57" s="66"/>
      <c r="BV57" s="66"/>
      <c r="BW57" s="66"/>
      <c r="BX57" s="66"/>
      <c r="BY57" s="66"/>
      <c r="BZ57" s="67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5"/>
      <c r="BM58" s="66"/>
      <c r="BN58" s="66"/>
      <c r="BO58" s="66"/>
      <c r="BP58" s="66"/>
      <c r="BQ58" s="66"/>
      <c r="BR58" s="66"/>
      <c r="BS58" s="66"/>
      <c r="BT58" s="66"/>
      <c r="BU58" s="66"/>
      <c r="BV58" s="66"/>
      <c r="BW58" s="66"/>
      <c r="BX58" s="66"/>
      <c r="BY58" s="66"/>
      <c r="BZ58" s="67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5"/>
      <c r="BM59" s="66"/>
      <c r="BN59" s="66"/>
      <c r="BO59" s="66"/>
      <c r="BP59" s="66"/>
      <c r="BQ59" s="66"/>
      <c r="BR59" s="66"/>
      <c r="BS59" s="66"/>
      <c r="BT59" s="66"/>
      <c r="BU59" s="66"/>
      <c r="BV59" s="66"/>
      <c r="BW59" s="66"/>
      <c r="BX59" s="66"/>
      <c r="BY59" s="66"/>
      <c r="BZ59" s="67"/>
    </row>
    <row r="60" spans="1:78" ht="13.5" customHeight="1" x14ac:dyDescent="0.15">
      <c r="A60" s="2"/>
      <c r="B60" s="62" t="s">
        <v>28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65"/>
      <c r="BM60" s="66"/>
      <c r="BN60" s="66"/>
      <c r="BO60" s="66"/>
      <c r="BP60" s="66"/>
      <c r="BQ60" s="66"/>
      <c r="BR60" s="66"/>
      <c r="BS60" s="66"/>
      <c r="BT60" s="66"/>
      <c r="BU60" s="66"/>
      <c r="BV60" s="66"/>
      <c r="BW60" s="66"/>
      <c r="BX60" s="66"/>
      <c r="BY60" s="66"/>
      <c r="BZ60" s="67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65"/>
      <c r="BM61" s="66"/>
      <c r="BN61" s="66"/>
      <c r="BO61" s="66"/>
      <c r="BP61" s="66"/>
      <c r="BQ61" s="66"/>
      <c r="BR61" s="66"/>
      <c r="BS61" s="66"/>
      <c r="BT61" s="66"/>
      <c r="BU61" s="66"/>
      <c r="BV61" s="66"/>
      <c r="BW61" s="66"/>
      <c r="BX61" s="66"/>
      <c r="BY61" s="66"/>
      <c r="BZ61" s="67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5"/>
      <c r="BM62" s="66"/>
      <c r="BN62" s="66"/>
      <c r="BO62" s="66"/>
      <c r="BP62" s="66"/>
      <c r="BQ62" s="66"/>
      <c r="BR62" s="66"/>
      <c r="BS62" s="66"/>
      <c r="BT62" s="66"/>
      <c r="BU62" s="66"/>
      <c r="BV62" s="66"/>
      <c r="BW62" s="66"/>
      <c r="BX62" s="66"/>
      <c r="BY62" s="66"/>
      <c r="BZ62" s="67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8"/>
      <c r="BM63" s="69"/>
      <c r="BN63" s="69"/>
      <c r="BO63" s="69"/>
      <c r="BP63" s="69"/>
      <c r="BQ63" s="69"/>
      <c r="BR63" s="69"/>
      <c r="BS63" s="69"/>
      <c r="BT63" s="69"/>
      <c r="BU63" s="69"/>
      <c r="BV63" s="69"/>
      <c r="BW63" s="69"/>
      <c r="BX63" s="69"/>
      <c r="BY63" s="69"/>
      <c r="BZ63" s="70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5" t="s">
        <v>120</v>
      </c>
      <c r="BM66" s="66"/>
      <c r="BN66" s="66"/>
      <c r="BO66" s="66"/>
      <c r="BP66" s="66"/>
      <c r="BQ66" s="66"/>
      <c r="BR66" s="66"/>
      <c r="BS66" s="66"/>
      <c r="BT66" s="66"/>
      <c r="BU66" s="66"/>
      <c r="BV66" s="66"/>
      <c r="BW66" s="66"/>
      <c r="BX66" s="66"/>
      <c r="BY66" s="66"/>
      <c r="BZ66" s="67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5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7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5"/>
      <c r="BM68" s="66"/>
      <c r="BN68" s="66"/>
      <c r="BO68" s="66"/>
      <c r="BP68" s="66"/>
      <c r="BQ68" s="66"/>
      <c r="BR68" s="66"/>
      <c r="BS68" s="66"/>
      <c r="BT68" s="66"/>
      <c r="BU68" s="66"/>
      <c r="BV68" s="66"/>
      <c r="BW68" s="66"/>
      <c r="BX68" s="66"/>
      <c r="BY68" s="66"/>
      <c r="BZ68" s="67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5"/>
      <c r="BM69" s="66"/>
      <c r="BN69" s="66"/>
      <c r="BO69" s="66"/>
      <c r="BP69" s="66"/>
      <c r="BQ69" s="66"/>
      <c r="BR69" s="66"/>
      <c r="BS69" s="66"/>
      <c r="BT69" s="66"/>
      <c r="BU69" s="66"/>
      <c r="BV69" s="66"/>
      <c r="BW69" s="66"/>
      <c r="BX69" s="66"/>
      <c r="BY69" s="66"/>
      <c r="BZ69" s="67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5"/>
      <c r="BM70" s="66"/>
      <c r="BN70" s="66"/>
      <c r="BO70" s="66"/>
      <c r="BP70" s="66"/>
      <c r="BQ70" s="66"/>
      <c r="BR70" s="66"/>
      <c r="BS70" s="66"/>
      <c r="BT70" s="66"/>
      <c r="BU70" s="66"/>
      <c r="BV70" s="66"/>
      <c r="BW70" s="66"/>
      <c r="BX70" s="66"/>
      <c r="BY70" s="66"/>
      <c r="BZ70" s="67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5"/>
      <c r="BM71" s="66"/>
      <c r="BN71" s="66"/>
      <c r="BO71" s="66"/>
      <c r="BP71" s="66"/>
      <c r="BQ71" s="66"/>
      <c r="BR71" s="66"/>
      <c r="BS71" s="66"/>
      <c r="BT71" s="66"/>
      <c r="BU71" s="66"/>
      <c r="BV71" s="66"/>
      <c r="BW71" s="66"/>
      <c r="BX71" s="66"/>
      <c r="BY71" s="66"/>
      <c r="BZ71" s="67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5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7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5"/>
      <c r="BM73" s="66"/>
      <c r="BN73" s="66"/>
      <c r="BO73" s="66"/>
      <c r="BP73" s="66"/>
      <c r="BQ73" s="66"/>
      <c r="BR73" s="66"/>
      <c r="BS73" s="66"/>
      <c r="BT73" s="66"/>
      <c r="BU73" s="66"/>
      <c r="BV73" s="66"/>
      <c r="BW73" s="66"/>
      <c r="BX73" s="66"/>
      <c r="BY73" s="66"/>
      <c r="BZ73" s="67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5"/>
      <c r="BM74" s="66"/>
      <c r="BN74" s="66"/>
      <c r="BO74" s="66"/>
      <c r="BP74" s="66"/>
      <c r="BQ74" s="66"/>
      <c r="BR74" s="66"/>
      <c r="BS74" s="66"/>
      <c r="BT74" s="66"/>
      <c r="BU74" s="66"/>
      <c r="BV74" s="66"/>
      <c r="BW74" s="66"/>
      <c r="BX74" s="66"/>
      <c r="BY74" s="66"/>
      <c r="BZ74" s="67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5"/>
      <c r="BM75" s="66"/>
      <c r="BN75" s="66"/>
      <c r="BO75" s="66"/>
      <c r="BP75" s="66"/>
      <c r="BQ75" s="66"/>
      <c r="BR75" s="66"/>
      <c r="BS75" s="66"/>
      <c r="BT75" s="66"/>
      <c r="BU75" s="66"/>
      <c r="BV75" s="66"/>
      <c r="BW75" s="66"/>
      <c r="BX75" s="66"/>
      <c r="BY75" s="66"/>
      <c r="BZ75" s="67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5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7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5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7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5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7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5"/>
      <c r="BM79" s="66"/>
      <c r="BN79" s="66"/>
      <c r="BO79" s="66"/>
      <c r="BP79" s="66"/>
      <c r="BQ79" s="66"/>
      <c r="BR79" s="66"/>
      <c r="BS79" s="66"/>
      <c r="BT79" s="66"/>
      <c r="BU79" s="66"/>
      <c r="BV79" s="66"/>
      <c r="BW79" s="66"/>
      <c r="BX79" s="66"/>
      <c r="BY79" s="66"/>
      <c r="BZ79" s="67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5"/>
      <c r="BM80" s="66"/>
      <c r="BN80" s="66"/>
      <c r="BO80" s="66"/>
      <c r="BP80" s="66"/>
      <c r="BQ80" s="66"/>
      <c r="BR80" s="66"/>
      <c r="BS80" s="66"/>
      <c r="BT80" s="66"/>
      <c r="BU80" s="66"/>
      <c r="BV80" s="66"/>
      <c r="BW80" s="66"/>
      <c r="BX80" s="66"/>
      <c r="BY80" s="66"/>
      <c r="BZ80" s="67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5"/>
      <c r="BM81" s="66"/>
      <c r="BN81" s="66"/>
      <c r="BO81" s="66"/>
      <c r="BP81" s="66"/>
      <c r="BQ81" s="66"/>
      <c r="BR81" s="66"/>
      <c r="BS81" s="66"/>
      <c r="BT81" s="66"/>
      <c r="BU81" s="66"/>
      <c r="BV81" s="66"/>
      <c r="BW81" s="66"/>
      <c r="BX81" s="66"/>
      <c r="BY81" s="66"/>
      <c r="BZ81" s="67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8"/>
      <c r="BM82" s="69"/>
      <c r="BN82" s="69"/>
      <c r="BO82" s="69"/>
      <c r="BP82" s="69"/>
      <c r="BQ82" s="69"/>
      <c r="BR82" s="69"/>
      <c r="BS82" s="69"/>
      <c r="BT82" s="69"/>
      <c r="BU82" s="69"/>
      <c r="BV82" s="69"/>
      <c r="BW82" s="69"/>
      <c r="BX82" s="69"/>
      <c r="BY82" s="69"/>
      <c r="BZ82" s="70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【786.37】</v>
      </c>
      <c r="I86" s="12" t="str">
        <f>データ!CA6</f>
        <v>【60.65】</v>
      </c>
      <c r="J86" s="12" t="str">
        <f>データ!CL6</f>
        <v>【256.97】</v>
      </c>
      <c r="K86" s="12" t="str">
        <f>データ!CW6</f>
        <v>【61.14】</v>
      </c>
      <c r="L86" s="12" t="str">
        <f>データ!DH6</f>
        <v>【86.91】</v>
      </c>
      <c r="M86" s="12" t="s">
        <v>44</v>
      </c>
      <c r="N86" s="12" t="s">
        <v>44</v>
      </c>
      <c r="O86" s="12" t="str">
        <f>データ!EO6</f>
        <v>【0.03】</v>
      </c>
    </row>
  </sheetData>
  <sheetProtection algorithmName="SHA-512" hashValue="uismqkPIm9ItiYkKKQ8KsOY03nk04HLxW7yg69dX1wJljyLjrN/Pj/mobpV7kVmrIeH9tbFZ+bkbtJIGs0zMFA==" saltValue="+aUjjN3VBvG6Bt9pdhGrOQ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B10:H10"/>
    <mergeCell ref="I10:O10"/>
    <mergeCell ref="P10:V10"/>
    <mergeCell ref="W10:AC10"/>
    <mergeCell ref="AD10:AJ10"/>
    <mergeCell ref="AL9:AS9"/>
    <mergeCell ref="AT9:BA9"/>
    <mergeCell ref="BB9:BI9"/>
    <mergeCell ref="BL9:BM9"/>
    <mergeCell ref="BL45:BZ46"/>
    <mergeCell ref="BN9:BY9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9:H9"/>
    <mergeCell ref="I9:O9"/>
    <mergeCell ref="P9:V9"/>
    <mergeCell ref="W9:AC9"/>
    <mergeCell ref="AD9:AJ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2021</v>
      </c>
      <c r="C6" s="19">
        <f t="shared" ref="C6:X6" si="3">C7</f>
        <v>173240</v>
      </c>
      <c r="D6" s="19">
        <f t="shared" si="3"/>
        <v>47</v>
      </c>
      <c r="E6" s="19">
        <f t="shared" si="3"/>
        <v>17</v>
      </c>
      <c r="F6" s="19">
        <f t="shared" si="3"/>
        <v>5</v>
      </c>
      <c r="G6" s="19">
        <f t="shared" si="3"/>
        <v>0</v>
      </c>
      <c r="H6" s="19" t="str">
        <f t="shared" si="3"/>
        <v>石川県　川北町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農業集落排水</v>
      </c>
      <c r="L6" s="19" t="str">
        <f t="shared" si="3"/>
        <v>F1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100</v>
      </c>
      <c r="Q6" s="20">
        <f t="shared" si="3"/>
        <v>100</v>
      </c>
      <c r="R6" s="20">
        <f t="shared" si="3"/>
        <v>2000</v>
      </c>
      <c r="S6" s="20">
        <f t="shared" si="3"/>
        <v>6161</v>
      </c>
      <c r="T6" s="20">
        <f t="shared" si="3"/>
        <v>14.64</v>
      </c>
      <c r="U6" s="20">
        <f t="shared" si="3"/>
        <v>420.83</v>
      </c>
      <c r="V6" s="20">
        <f t="shared" si="3"/>
        <v>6144</v>
      </c>
      <c r="W6" s="20">
        <f t="shared" si="3"/>
        <v>1.22</v>
      </c>
      <c r="X6" s="20">
        <f t="shared" si="3"/>
        <v>5036.07</v>
      </c>
      <c r="Y6" s="21">
        <f>IF(Y7="",NA(),Y7)</f>
        <v>60.77</v>
      </c>
      <c r="Z6" s="21">
        <f t="shared" ref="Z6:AH6" si="4">IF(Z7="",NA(),Z7)</f>
        <v>65.400000000000006</v>
      </c>
      <c r="AA6" s="21">
        <f t="shared" si="4"/>
        <v>90.35</v>
      </c>
      <c r="AB6" s="21">
        <f t="shared" si="4"/>
        <v>81.680000000000007</v>
      </c>
      <c r="AC6" s="21">
        <f t="shared" si="4"/>
        <v>64.62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1">
        <f>IF(BF7="",NA(),BF7)</f>
        <v>785.26</v>
      </c>
      <c r="BG6" s="21">
        <f t="shared" ref="BG6:BO6" si="7">IF(BG7="",NA(),BG7)</f>
        <v>659.42</v>
      </c>
      <c r="BH6" s="21">
        <f t="shared" si="7"/>
        <v>573.80999999999995</v>
      </c>
      <c r="BI6" s="21">
        <f t="shared" si="7"/>
        <v>506.94</v>
      </c>
      <c r="BJ6" s="21">
        <f t="shared" si="7"/>
        <v>457.78</v>
      </c>
      <c r="BK6" s="21">
        <f t="shared" si="7"/>
        <v>684.74</v>
      </c>
      <c r="BL6" s="21">
        <f t="shared" si="7"/>
        <v>654.91999999999996</v>
      </c>
      <c r="BM6" s="21">
        <f t="shared" si="7"/>
        <v>654.71</v>
      </c>
      <c r="BN6" s="21">
        <f t="shared" si="7"/>
        <v>783.8</v>
      </c>
      <c r="BO6" s="21">
        <f t="shared" si="7"/>
        <v>778.81</v>
      </c>
      <c r="BP6" s="20" t="str">
        <f>IF(BP7="","",IF(BP7="-","【-】","【"&amp;SUBSTITUTE(TEXT(BP7,"#,##0.00"),"-","△")&amp;"】"))</f>
        <v>【786.37】</v>
      </c>
      <c r="BQ6" s="21">
        <f>IF(BQ7="",NA(),BQ7)</f>
        <v>50.72</v>
      </c>
      <c r="BR6" s="21">
        <f t="shared" ref="BR6:BZ6" si="8">IF(BR7="",NA(),BR7)</f>
        <v>53.69</v>
      </c>
      <c r="BS6" s="21">
        <f t="shared" si="8"/>
        <v>54.03</v>
      </c>
      <c r="BT6" s="21">
        <f t="shared" si="8"/>
        <v>54.05</v>
      </c>
      <c r="BU6" s="21">
        <f t="shared" si="8"/>
        <v>57.55</v>
      </c>
      <c r="BV6" s="21">
        <f t="shared" si="8"/>
        <v>65.33</v>
      </c>
      <c r="BW6" s="21">
        <f t="shared" si="8"/>
        <v>65.39</v>
      </c>
      <c r="BX6" s="21">
        <f t="shared" si="8"/>
        <v>65.37</v>
      </c>
      <c r="BY6" s="21">
        <f t="shared" si="8"/>
        <v>68.11</v>
      </c>
      <c r="BZ6" s="21">
        <f t="shared" si="8"/>
        <v>67.23</v>
      </c>
      <c r="CA6" s="20" t="str">
        <f>IF(CA7="","",IF(CA7="-","【-】","【"&amp;SUBSTITUTE(TEXT(CA7,"#,##0.00"),"-","△")&amp;"】"))</f>
        <v>【60.65】</v>
      </c>
      <c r="CB6" s="21">
        <f>IF(CB7="",NA(),CB7)</f>
        <v>150</v>
      </c>
      <c r="CC6" s="21">
        <f t="shared" ref="CC6:CK6" si="9">IF(CC7="",NA(),CC7)</f>
        <v>150</v>
      </c>
      <c r="CD6" s="21">
        <f t="shared" si="9"/>
        <v>150</v>
      </c>
      <c r="CE6" s="21">
        <f t="shared" si="9"/>
        <v>142.19999999999999</v>
      </c>
      <c r="CF6" s="21">
        <f t="shared" si="9"/>
        <v>135.02000000000001</v>
      </c>
      <c r="CG6" s="21">
        <f t="shared" si="9"/>
        <v>227.43</v>
      </c>
      <c r="CH6" s="21">
        <f t="shared" si="9"/>
        <v>230.88</v>
      </c>
      <c r="CI6" s="21">
        <f t="shared" si="9"/>
        <v>228.99</v>
      </c>
      <c r="CJ6" s="21">
        <f t="shared" si="9"/>
        <v>222.41</v>
      </c>
      <c r="CK6" s="21">
        <f t="shared" si="9"/>
        <v>228.21</v>
      </c>
      <c r="CL6" s="20" t="str">
        <f>IF(CL7="","",IF(CL7="-","【-】","【"&amp;SUBSTITUTE(TEXT(CL7,"#,##0.00"),"-","△")&amp;"】"))</f>
        <v>【256.97】</v>
      </c>
      <c r="CM6" s="21">
        <f>IF(CM7="",NA(),CM7)</f>
        <v>87.67</v>
      </c>
      <c r="CN6" s="21">
        <f t="shared" ref="CN6:CV6" si="10">IF(CN7="",NA(),CN7)</f>
        <v>82.19</v>
      </c>
      <c r="CO6" s="21">
        <f t="shared" si="10"/>
        <v>82.78</v>
      </c>
      <c r="CP6" s="21">
        <f t="shared" si="10"/>
        <v>87.83</v>
      </c>
      <c r="CQ6" s="21">
        <f t="shared" si="10"/>
        <v>86.92</v>
      </c>
      <c r="CR6" s="21">
        <f t="shared" si="10"/>
        <v>56.01</v>
      </c>
      <c r="CS6" s="21">
        <f t="shared" si="10"/>
        <v>56.72</v>
      </c>
      <c r="CT6" s="21">
        <f t="shared" si="10"/>
        <v>54.06</v>
      </c>
      <c r="CU6" s="21">
        <f t="shared" si="10"/>
        <v>55.26</v>
      </c>
      <c r="CV6" s="21">
        <f t="shared" si="10"/>
        <v>54.54</v>
      </c>
      <c r="CW6" s="20" t="str">
        <f>IF(CW7="","",IF(CW7="-","【-】","【"&amp;SUBSTITUTE(TEXT(CW7,"#,##0.00"),"-","△")&amp;"】"))</f>
        <v>【61.14】</v>
      </c>
      <c r="CX6" s="21">
        <f>IF(CX7="",NA(),CX7)</f>
        <v>100</v>
      </c>
      <c r="CY6" s="21">
        <f t="shared" ref="CY6:DG6" si="11">IF(CY7="",NA(),CY7)</f>
        <v>100</v>
      </c>
      <c r="CZ6" s="21">
        <f t="shared" si="11"/>
        <v>100</v>
      </c>
      <c r="DA6" s="21">
        <f t="shared" si="11"/>
        <v>100</v>
      </c>
      <c r="DB6" s="21">
        <f t="shared" si="11"/>
        <v>100</v>
      </c>
      <c r="DC6" s="21">
        <f t="shared" si="11"/>
        <v>89.77</v>
      </c>
      <c r="DD6" s="21">
        <f t="shared" si="11"/>
        <v>90.04</v>
      </c>
      <c r="DE6" s="21">
        <f t="shared" si="11"/>
        <v>90.11</v>
      </c>
      <c r="DF6" s="21">
        <f t="shared" si="11"/>
        <v>90.52</v>
      </c>
      <c r="DG6" s="21">
        <f t="shared" si="11"/>
        <v>90.3</v>
      </c>
      <c r="DH6" s="20" t="str">
        <f>IF(DH7="","",IF(DH7="-","【-】","【"&amp;SUBSTITUTE(TEXT(DH7,"#,##0.00"),"-","△")&amp;"】"))</f>
        <v>【86.91】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0">
        <f>IF(EE7="",NA(),EE7)</f>
        <v>0</v>
      </c>
      <c r="EF6" s="20">
        <f t="shared" ref="EF6:EN6" si="14">IF(EF7="",NA(),EF7)</f>
        <v>0</v>
      </c>
      <c r="EG6" s="20">
        <f t="shared" si="14"/>
        <v>0</v>
      </c>
      <c r="EH6" s="20">
        <f t="shared" si="14"/>
        <v>0</v>
      </c>
      <c r="EI6" s="20">
        <f t="shared" si="14"/>
        <v>0</v>
      </c>
      <c r="EJ6" s="21">
        <f t="shared" si="14"/>
        <v>0.44</v>
      </c>
      <c r="EK6" s="21">
        <f t="shared" si="14"/>
        <v>0.04</v>
      </c>
      <c r="EL6" s="21">
        <f t="shared" si="14"/>
        <v>0.02</v>
      </c>
      <c r="EM6" s="21">
        <f t="shared" si="14"/>
        <v>0.02</v>
      </c>
      <c r="EN6" s="21">
        <f t="shared" si="14"/>
        <v>0.01</v>
      </c>
      <c r="EO6" s="20" t="str">
        <f>IF(EO7="","",IF(EO7="-","【-】","【"&amp;SUBSTITUTE(TEXT(EO7,"#,##0.00"),"-","△")&amp;"】"))</f>
        <v>【0.03】</v>
      </c>
    </row>
    <row r="7" spans="1:145" s="22" customFormat="1" x14ac:dyDescent="0.15">
      <c r="A7" s="14"/>
      <c r="B7" s="23">
        <v>2021</v>
      </c>
      <c r="C7" s="23">
        <v>173240</v>
      </c>
      <c r="D7" s="23">
        <v>47</v>
      </c>
      <c r="E7" s="23">
        <v>17</v>
      </c>
      <c r="F7" s="23">
        <v>5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100</v>
      </c>
      <c r="Q7" s="24">
        <v>100</v>
      </c>
      <c r="R7" s="24">
        <v>2000</v>
      </c>
      <c r="S7" s="24">
        <v>6161</v>
      </c>
      <c r="T7" s="24">
        <v>14.64</v>
      </c>
      <c r="U7" s="24">
        <v>420.83</v>
      </c>
      <c r="V7" s="24">
        <v>6144</v>
      </c>
      <c r="W7" s="24">
        <v>1.22</v>
      </c>
      <c r="X7" s="24">
        <v>5036.07</v>
      </c>
      <c r="Y7" s="24">
        <v>60.77</v>
      </c>
      <c r="Z7" s="24">
        <v>65.400000000000006</v>
      </c>
      <c r="AA7" s="24">
        <v>90.35</v>
      </c>
      <c r="AB7" s="24">
        <v>81.680000000000007</v>
      </c>
      <c r="AC7" s="24">
        <v>64.62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785.26</v>
      </c>
      <c r="BG7" s="24">
        <v>659.42</v>
      </c>
      <c r="BH7" s="24">
        <v>573.80999999999995</v>
      </c>
      <c r="BI7" s="24">
        <v>506.94</v>
      </c>
      <c r="BJ7" s="24">
        <v>457.78</v>
      </c>
      <c r="BK7" s="24">
        <v>684.74</v>
      </c>
      <c r="BL7" s="24">
        <v>654.91999999999996</v>
      </c>
      <c r="BM7" s="24">
        <v>654.71</v>
      </c>
      <c r="BN7" s="24">
        <v>783.8</v>
      </c>
      <c r="BO7" s="24">
        <v>778.81</v>
      </c>
      <c r="BP7" s="24">
        <v>786.37</v>
      </c>
      <c r="BQ7" s="24">
        <v>50.72</v>
      </c>
      <c r="BR7" s="24">
        <v>53.69</v>
      </c>
      <c r="BS7" s="24">
        <v>54.03</v>
      </c>
      <c r="BT7" s="24">
        <v>54.05</v>
      </c>
      <c r="BU7" s="24">
        <v>57.55</v>
      </c>
      <c r="BV7" s="24">
        <v>65.33</v>
      </c>
      <c r="BW7" s="24">
        <v>65.39</v>
      </c>
      <c r="BX7" s="24">
        <v>65.37</v>
      </c>
      <c r="BY7" s="24">
        <v>68.11</v>
      </c>
      <c r="BZ7" s="24">
        <v>67.23</v>
      </c>
      <c r="CA7" s="24">
        <v>60.65</v>
      </c>
      <c r="CB7" s="24">
        <v>150</v>
      </c>
      <c r="CC7" s="24">
        <v>150</v>
      </c>
      <c r="CD7" s="24">
        <v>150</v>
      </c>
      <c r="CE7" s="24">
        <v>142.19999999999999</v>
      </c>
      <c r="CF7" s="24">
        <v>135.02000000000001</v>
      </c>
      <c r="CG7" s="24">
        <v>227.43</v>
      </c>
      <c r="CH7" s="24">
        <v>230.88</v>
      </c>
      <c r="CI7" s="24">
        <v>228.99</v>
      </c>
      <c r="CJ7" s="24">
        <v>222.41</v>
      </c>
      <c r="CK7" s="24">
        <v>228.21</v>
      </c>
      <c r="CL7" s="24">
        <v>256.97000000000003</v>
      </c>
      <c r="CM7" s="24">
        <v>87.67</v>
      </c>
      <c r="CN7" s="24">
        <v>82.19</v>
      </c>
      <c r="CO7" s="24">
        <v>82.78</v>
      </c>
      <c r="CP7" s="24">
        <v>87.83</v>
      </c>
      <c r="CQ7" s="24">
        <v>86.92</v>
      </c>
      <c r="CR7" s="24">
        <v>56.01</v>
      </c>
      <c r="CS7" s="24">
        <v>56.72</v>
      </c>
      <c r="CT7" s="24">
        <v>54.06</v>
      </c>
      <c r="CU7" s="24">
        <v>55.26</v>
      </c>
      <c r="CV7" s="24">
        <v>54.54</v>
      </c>
      <c r="CW7" s="24">
        <v>61.14</v>
      </c>
      <c r="CX7" s="24">
        <v>100</v>
      </c>
      <c r="CY7" s="24">
        <v>100</v>
      </c>
      <c r="CZ7" s="24">
        <v>100</v>
      </c>
      <c r="DA7" s="24">
        <v>100</v>
      </c>
      <c r="DB7" s="24">
        <v>100</v>
      </c>
      <c r="DC7" s="24">
        <v>89.77</v>
      </c>
      <c r="DD7" s="24">
        <v>90.04</v>
      </c>
      <c r="DE7" s="24">
        <v>90.11</v>
      </c>
      <c r="DF7" s="24">
        <v>90.52</v>
      </c>
      <c r="DG7" s="24">
        <v>90.3</v>
      </c>
      <c r="DH7" s="24">
        <v>86.91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>
        <v>0</v>
      </c>
      <c r="EF7" s="24">
        <v>0</v>
      </c>
      <c r="EG7" s="24">
        <v>0</v>
      </c>
      <c r="EH7" s="24">
        <v>0</v>
      </c>
      <c r="EI7" s="24">
        <v>0</v>
      </c>
      <c r="EJ7" s="24">
        <v>0.44</v>
      </c>
      <c r="EK7" s="24">
        <v>0.04</v>
      </c>
      <c r="EL7" s="24">
        <v>0.02</v>
      </c>
      <c r="EM7" s="24">
        <v>0.02</v>
      </c>
      <c r="EN7" s="24">
        <v>0.01</v>
      </c>
      <c r="EO7" s="24">
        <v>0.03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115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2023-01-13T00:01:23Z</dcterms:created>
  <dcterms:modified xsi:type="dcterms:W3CDTF">2023-02-24T02:48:43Z</dcterms:modified>
  <cp:category/>
</cp:coreProperties>
</file>