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4財政共有\09 地方公営企業\10 経営比較分析\05 HP公表用\03 下水道○\71公共\"/>
    </mc:Choice>
  </mc:AlternateContent>
  <workbookProtection workbookAlgorithmName="SHA-512" workbookHashValue="RH11WQtEkvFKIKJ9aiVdHu8bzv/Js3U3M+j6el2oKF6ucOGzUFgkHDlWVr9OVeHm7ODb7ExbLc0LaY6+GiAbhQ==" workbookSaltValue="9ZTFXvahZf0ZTkpMW5bX7w==" workbookSpinCount="100000" lockStructure="1"/>
  <bookViews>
    <workbookView xWindow="-120" yWindow="-120" windowWidth="20730" windowHeight="111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R6" i="5"/>
  <c r="Q6" i="5"/>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W10" i="4"/>
  <c r="B10" i="4"/>
  <c r="BB8" i="4"/>
  <c r="AT8" i="4"/>
  <c r="AL8" i="4"/>
  <c r="AD8" i="4"/>
  <c r="W8" i="4"/>
  <c r="P8" i="4"/>
  <c r="I8" i="4"/>
  <c r="B8" i="4"/>
</calcChain>
</file>

<file path=xl/sharedStrings.xml><?xml version="1.0" encoding="utf-8"?>
<sst xmlns="http://schemas.openxmlformats.org/spreadsheetml/2006/main" count="275" uniqueCount="118">
  <si>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</si>
  <si>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</si>
  <si>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</si>
  <si>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</si>
  <si>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</si>
  <si>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</si>
  <si>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</si>
  <si>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</si>
  <si>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</si>
  <si>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</si>
  <si>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</si>
  <si>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</si>
  <si>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</si>
  <si>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</si>
  <si>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</si>
  <si>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</si>
  <si>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</si>
  <si>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</si>
  <si>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</si>
  <si>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</si>
  <si>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</si>
  <si>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</si>
  <si>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</si>
  <si>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</si>
  <si>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</si>
  <si>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</si>
  <si>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</si>
  <si>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</si>
  <si>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</si>
  <si>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</si>
  <si>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</si>
  <si>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</si>
  <si>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</si>
  <si>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</si>
  <si>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</si>
  <si>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</si>
  <si>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</si>
  <si>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</si>
  <si>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</si>
  <si>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</si>
  <si>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</si>
  <si>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</si>
  <si>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</si>
  <si>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</si>
  <si>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</si>
  <si>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</si>
  <si>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</si>
  <si>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</si>
  <si>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</si>
  <si>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</si>
  <si>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</si>
  <si>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</si>
  <si>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</si>
  <si>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</si>
  <si>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</si>
  <si>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</si>
  <si>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</si>
  <si>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</si>
  <si>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</si>
  <si>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</si>
  <si>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</si>
  <si>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</si>
  <si>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</si>
  <si>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</si>
  <si>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</si>
  <si>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</si>
  <si>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</si>
  <si>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</si>
  <si>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</si>
  <si>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</si>
  <si>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</si>
  <si>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</si>
  <si>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</si>
  <si>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</si>
  <si>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</si>
  <si>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</si>
  <si>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</si>
  <si>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</si>
  <si>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</si>
  <si>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</si>
  <si>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</si>
  <si>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</si>
  <si>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</si>
  <si>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</si>
  <si>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</si>
  <si>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</si>
  <si>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</si>
  <si>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</si>
  <si>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</si>
  <si>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</si>
  <si>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</si>
  <si>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</si>
  <si>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</si>
  <si>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</si>
  <si>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</si>
  <si>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</si>
  <si>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志賀町</t>
  </si>
  <si>
    <t>法適用</t>
  </si>
  <si>
    <t>下水道事業</t>
  </si>
  <si>
    <t>公共下水道</t>
  </si>
  <si>
    <t>Cd2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</si>
  <si>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</si>
  <si>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</si>
  <si>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</si>
  <si>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</si>
  <si>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</si>
  <si>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</si>
  <si>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</si>
  <si>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</si>
  <si>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</si>
  <si>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</si>
  <si>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</si>
  <si>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</si>
  <si>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</si>
  <si>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</si>
  <si>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公共下水道事業については、経過年数が20年超過している施設もあり、処理施設、機械設備等の改築・更新が必要となるため、ストックマネジメント計画により、ライフサイクルコストの低減を図りながら、投資の合理化に取り組む。
　管渠施設の老朽化については、供用開始から年数が浅いため、指標に表れていないが、将来において計画に基づき、効率的に更新を行っていく。</t>
    <rPh sb="1" eb="3">
      <t>コウキョウ</t>
    </rPh>
    <rPh sb="3" eb="6">
      <t>ゲスイドウ</t>
    </rPh>
    <rPh sb="6" eb="8">
      <t>ジギョウ</t>
    </rPh>
    <rPh sb="14" eb="16">
      <t>ケイカ</t>
    </rPh>
    <rPh sb="16" eb="18">
      <t>ネンスウ</t>
    </rPh>
    <rPh sb="21" eb="22">
      <t>ネン</t>
    </rPh>
    <rPh sb="22" eb="24">
      <t>チョウカ</t>
    </rPh>
    <rPh sb="28" eb="30">
      <t>シセツ</t>
    </rPh>
    <rPh sb="34" eb="36">
      <t>ショリ</t>
    </rPh>
    <rPh sb="36" eb="38">
      <t>シセツ</t>
    </rPh>
    <rPh sb="39" eb="41">
      <t>キカイ</t>
    </rPh>
    <rPh sb="41" eb="43">
      <t>セツビ</t>
    </rPh>
    <rPh sb="43" eb="44">
      <t>トウ</t>
    </rPh>
    <rPh sb="45" eb="47">
      <t>カイチク</t>
    </rPh>
    <rPh sb="48" eb="50">
      <t>コウシン</t>
    </rPh>
    <rPh sb="51" eb="53">
      <t>ヒツヨウ</t>
    </rPh>
    <rPh sb="69" eb="71">
      <t>ケイカク</t>
    </rPh>
    <rPh sb="86" eb="88">
      <t>テイゲン</t>
    </rPh>
    <rPh sb="89" eb="90">
      <t>ハカ</t>
    </rPh>
    <rPh sb="95" eb="97">
      <t>トウシ</t>
    </rPh>
    <rPh sb="98" eb="101">
      <t>ゴウリカ</t>
    </rPh>
    <rPh sb="102" eb="103">
      <t>ト</t>
    </rPh>
    <rPh sb="104" eb="105">
      <t>ク</t>
    </rPh>
    <rPh sb="110" eb="112">
      <t>カンキョ</t>
    </rPh>
    <rPh sb="112" eb="114">
      <t>シセツ</t>
    </rPh>
    <rPh sb="115" eb="118">
      <t>ロウキュウカ</t>
    </rPh>
    <rPh sb="124" eb="126">
      <t>キョウヨウ</t>
    </rPh>
    <rPh sb="126" eb="128">
      <t>カイシ</t>
    </rPh>
    <rPh sb="130" eb="132">
      <t>ネンスウ</t>
    </rPh>
    <rPh sb="133" eb="134">
      <t>アサ</t>
    </rPh>
    <rPh sb="138" eb="140">
      <t>シヒョウ</t>
    </rPh>
    <rPh sb="141" eb="142">
      <t>アラワ</t>
    </rPh>
    <rPh sb="149" eb="151">
      <t>ショウライ</t>
    </rPh>
    <rPh sb="155" eb="157">
      <t>ケイカク</t>
    </rPh>
    <rPh sb="158" eb="159">
      <t>モト</t>
    </rPh>
    <rPh sb="162" eb="165">
      <t>コウリツテキ</t>
    </rPh>
    <rPh sb="166" eb="168">
      <t>コウシン</t>
    </rPh>
    <rPh sb="169" eb="170">
      <t>オコナ</t>
    </rPh>
    <phoneticPr fontId="4"/>
  </si>
  <si>
    <t>　公共下水道事業は、平成29年度をもって管路整備が完了し、概成された。
　今後は経過年数を超過している処理施設、機械設備等を順次、ストックマネジメント計画に基づきながら効果的に改築・更新を行っていく必要がある。
　このことからも、持続した経営の安定を図るため、下水道への接続を推進し、収入の確保に努める。
　また、農集排施設等との接続、統合により、下水道事業全体の維持管理費の縮減等から経費の抑制を図り、事業費の平準化に努める。</t>
    <rPh sb="1" eb="3">
      <t>コウキョウ</t>
    </rPh>
    <rPh sb="3" eb="6">
      <t>ゲスイドウ</t>
    </rPh>
    <rPh sb="6" eb="8">
      <t>ジギョウ</t>
    </rPh>
    <rPh sb="10" eb="12">
      <t>ヘイセイ</t>
    </rPh>
    <rPh sb="14" eb="15">
      <t>ネン</t>
    </rPh>
    <rPh sb="15" eb="16">
      <t>ド</t>
    </rPh>
    <rPh sb="20" eb="22">
      <t>カンロ</t>
    </rPh>
    <rPh sb="22" eb="24">
      <t>セイビ</t>
    </rPh>
    <rPh sb="25" eb="27">
      <t>カンリョウ</t>
    </rPh>
    <rPh sb="29" eb="31">
      <t>ガイセイ</t>
    </rPh>
    <rPh sb="37" eb="39">
      <t>コンゴ</t>
    </rPh>
    <rPh sb="40" eb="42">
      <t>ケイカ</t>
    </rPh>
    <rPh sb="42" eb="44">
      <t>ネンスウ</t>
    </rPh>
    <rPh sb="45" eb="47">
      <t>チョウカ</t>
    </rPh>
    <rPh sb="51" eb="53">
      <t>ショリ</t>
    </rPh>
    <rPh sb="53" eb="55">
      <t>シセツ</t>
    </rPh>
    <rPh sb="56" eb="58">
      <t>キカイ</t>
    </rPh>
    <rPh sb="58" eb="60">
      <t>セツビ</t>
    </rPh>
    <rPh sb="60" eb="61">
      <t>トウ</t>
    </rPh>
    <rPh sb="62" eb="64">
      <t>ジュンジ</t>
    </rPh>
    <rPh sb="75" eb="77">
      <t>ケイカク</t>
    </rPh>
    <rPh sb="78" eb="79">
      <t>モト</t>
    </rPh>
    <rPh sb="84" eb="87">
      <t>コウカテキ</t>
    </rPh>
    <rPh sb="88" eb="90">
      <t>カイチク</t>
    </rPh>
    <rPh sb="91" eb="93">
      <t>コウシン</t>
    </rPh>
    <rPh sb="94" eb="95">
      <t>オコナ</t>
    </rPh>
    <rPh sb="99" eb="101">
      <t>ヒツヨウ</t>
    </rPh>
    <rPh sb="116" eb="118">
      <t>ジゾク</t>
    </rPh>
    <rPh sb="120" eb="122">
      <t>ケイエイ</t>
    </rPh>
    <rPh sb="123" eb="125">
      <t>アンテイ</t>
    </rPh>
    <rPh sb="126" eb="127">
      <t>ハカ</t>
    </rPh>
    <rPh sb="131" eb="134">
      <t>ゲスイドウ</t>
    </rPh>
    <rPh sb="136" eb="138">
      <t>セツゾク</t>
    </rPh>
    <rPh sb="139" eb="141">
      <t>スイシン</t>
    </rPh>
    <rPh sb="143" eb="145">
      <t>シュウニュウ</t>
    </rPh>
    <rPh sb="146" eb="148">
      <t>カクホ</t>
    </rPh>
    <rPh sb="149" eb="150">
      <t>ツト</t>
    </rPh>
    <rPh sb="158" eb="161">
      <t>ノウシュウハイ</t>
    </rPh>
    <rPh sb="161" eb="163">
      <t>シセツ</t>
    </rPh>
    <rPh sb="163" eb="164">
      <t>トウ</t>
    </rPh>
    <rPh sb="166" eb="168">
      <t>セツゾク</t>
    </rPh>
    <rPh sb="169" eb="171">
      <t>トウゴウ</t>
    </rPh>
    <rPh sb="175" eb="178">
      <t>ゲスイドウ</t>
    </rPh>
    <rPh sb="178" eb="180">
      <t>ジギョウ</t>
    </rPh>
    <rPh sb="180" eb="182">
      <t>ゼンタイ</t>
    </rPh>
    <rPh sb="183" eb="185">
      <t>イジ</t>
    </rPh>
    <rPh sb="185" eb="188">
      <t>カンリヒ</t>
    </rPh>
    <rPh sb="189" eb="191">
      <t>シュクゲン</t>
    </rPh>
    <rPh sb="191" eb="192">
      <t>トウ</t>
    </rPh>
    <rPh sb="194" eb="196">
      <t>ケイヒ</t>
    </rPh>
    <rPh sb="197" eb="199">
      <t>ヨクセイ</t>
    </rPh>
    <rPh sb="200" eb="201">
      <t>ハカ</t>
    </rPh>
    <rPh sb="203" eb="206">
      <t>ジギョウヒ</t>
    </rPh>
    <rPh sb="207" eb="210">
      <t>ヘイジュンカ</t>
    </rPh>
    <rPh sb="211" eb="212">
      <t>ツト</t>
    </rPh>
    <phoneticPr fontId="4"/>
  </si>
  <si>
    <t xml:space="preserve">①経常収支比率
　指標は100%を超えているが、一般会計からの繰入金に頼る面が大きい。今後も下水道接続率の向上、維持管理費等の抑制に努める。
③流動比率・④企業債残高対事業規模比率
　経営戦略に基づき、将来における下水道使用料の見直しに取組み、またストックマネジメント計画により設備の改築・更新を効率的に行い、新規企業債を抑制しながら、単年度における収支バランスを図っていく。
⑤経費回収率
　類似団体平均値との比較では、高い数値で推移しており、前年度比も上昇傾向にある。今後も更なる汚水処理費の削減を図りながら経営改善に努めていく。
⑥汚水処理原価
　類似団体平均値と比較し低い数値で推移しており、今後も下水道への接続を推進しながら、有収水量の増加を図るとともに、維持管理費の抑制に努める。
⑦施設利用率
　前年度と比較し利用率は微減しているが、今後も接続率の向上に努め、また施設の統廃合も視野に入れながら効率的・効果的な利用に取り組む。
⑧水洗化率
　指標は類似団体平均値を下回っているが、増加傾向にある。未接続者に対し、早期接続を推進しながら水洗化率の向上に努める。
</t>
    <rPh sb="1" eb="3">
      <t>ケイジョウ</t>
    </rPh>
    <rPh sb="3" eb="5">
      <t>シュウシ</t>
    </rPh>
    <rPh sb="5" eb="7">
      <t>ヒリツ</t>
    </rPh>
    <rPh sb="9" eb="11">
      <t>シヒョウ</t>
    </rPh>
    <rPh sb="17" eb="18">
      <t>コ</t>
    </rPh>
    <rPh sb="24" eb="28">
      <t>イッパンカイケイ</t>
    </rPh>
    <rPh sb="31" eb="33">
      <t>クリイレ</t>
    </rPh>
    <rPh sb="33" eb="34">
      <t>キン</t>
    </rPh>
    <rPh sb="35" eb="36">
      <t>タヨ</t>
    </rPh>
    <rPh sb="37" eb="38">
      <t>メン</t>
    </rPh>
    <rPh sb="39" eb="40">
      <t>オオ</t>
    </rPh>
    <rPh sb="43" eb="45">
      <t>コンゴ</t>
    </rPh>
    <rPh sb="46" eb="49">
      <t>ゲスイドウ</t>
    </rPh>
    <rPh sb="49" eb="51">
      <t>セツゾク</t>
    </rPh>
    <rPh sb="51" eb="52">
      <t>リツ</t>
    </rPh>
    <rPh sb="53" eb="55">
      <t>コウジョウ</t>
    </rPh>
    <rPh sb="56" eb="58">
      <t>イジ</t>
    </rPh>
    <rPh sb="58" eb="61">
      <t>カンリヒ</t>
    </rPh>
    <rPh sb="61" eb="62">
      <t>トウ</t>
    </rPh>
    <rPh sb="63" eb="65">
      <t>ヨクセイ</t>
    </rPh>
    <rPh sb="66" eb="67">
      <t>ツト</t>
    </rPh>
    <rPh sb="72" eb="74">
      <t>リュウドウ</t>
    </rPh>
    <rPh sb="74" eb="76">
      <t>ヒリツ</t>
    </rPh>
    <rPh sb="78" eb="80">
      <t>キギョウ</t>
    </rPh>
    <rPh sb="80" eb="81">
      <t>サイ</t>
    </rPh>
    <rPh sb="81" eb="83">
      <t>ザンダカ</t>
    </rPh>
    <rPh sb="83" eb="84">
      <t>タイ</t>
    </rPh>
    <rPh sb="84" eb="86">
      <t>ジギョウ</t>
    </rPh>
    <rPh sb="86" eb="88">
      <t>キボ</t>
    </rPh>
    <rPh sb="88" eb="90">
      <t>ヒリツ</t>
    </rPh>
    <rPh sb="92" eb="94">
      <t>ケイエイ</t>
    </rPh>
    <rPh sb="94" eb="96">
      <t>センリャク</t>
    </rPh>
    <rPh sb="97" eb="98">
      <t>モト</t>
    </rPh>
    <rPh sb="101" eb="103">
      <t>ショウライ</t>
    </rPh>
    <rPh sb="107" eb="110">
      <t>ゲスイドウ</t>
    </rPh>
    <rPh sb="110" eb="113">
      <t>シヨウリョウ</t>
    </rPh>
    <rPh sb="114" eb="116">
      <t>ミナオ</t>
    </rPh>
    <rPh sb="118" eb="120">
      <t>トリク</t>
    </rPh>
    <rPh sb="134" eb="136">
      <t>ケイカク</t>
    </rPh>
    <rPh sb="139" eb="141">
      <t>セツビ</t>
    </rPh>
    <rPh sb="142" eb="144">
      <t>カイチク</t>
    </rPh>
    <rPh sb="145" eb="147">
      <t>コウシン</t>
    </rPh>
    <rPh sb="148" eb="151">
      <t>コウリツテキ</t>
    </rPh>
    <rPh sb="152" eb="153">
      <t>オコナ</t>
    </rPh>
    <rPh sb="155" eb="157">
      <t>シンキ</t>
    </rPh>
    <rPh sb="157" eb="159">
      <t>キギョウ</t>
    </rPh>
    <rPh sb="159" eb="160">
      <t>サイ</t>
    </rPh>
    <rPh sb="161" eb="163">
      <t>ヨクセイ</t>
    </rPh>
    <rPh sb="168" eb="171">
      <t>タンネンド</t>
    </rPh>
    <rPh sb="175" eb="177">
      <t>シュウシ</t>
    </rPh>
    <rPh sb="182" eb="183">
      <t>ハカ</t>
    </rPh>
    <rPh sb="190" eb="192">
      <t>ケイヒ</t>
    </rPh>
    <rPh sb="192" eb="194">
      <t>カイシュウ</t>
    </rPh>
    <rPh sb="194" eb="195">
      <t>リツ</t>
    </rPh>
    <rPh sb="197" eb="199">
      <t>ルイジ</t>
    </rPh>
    <rPh sb="199" eb="201">
      <t>ダンタイ</t>
    </rPh>
    <rPh sb="201" eb="204">
      <t>ヘイキンチ</t>
    </rPh>
    <rPh sb="206" eb="208">
      <t>ヒカク</t>
    </rPh>
    <rPh sb="211" eb="212">
      <t>タカ</t>
    </rPh>
    <rPh sb="213" eb="215">
      <t>スウチ</t>
    </rPh>
    <rPh sb="216" eb="218">
      <t>スイイ</t>
    </rPh>
    <rPh sb="223" eb="227">
      <t>ゼンネンドヒ</t>
    </rPh>
    <rPh sb="228" eb="230">
      <t>ジョウショウ</t>
    </rPh>
    <rPh sb="230" eb="232">
      <t>ケイコウ</t>
    </rPh>
    <rPh sb="236" eb="238">
      <t>コンゴ</t>
    </rPh>
    <rPh sb="239" eb="240">
      <t>サラ</t>
    </rPh>
    <rPh sb="242" eb="244">
      <t>オスイ</t>
    </rPh>
    <rPh sb="244" eb="246">
      <t>ショリ</t>
    </rPh>
    <rPh sb="246" eb="247">
      <t>ヒ</t>
    </rPh>
    <rPh sb="248" eb="250">
      <t>サクゲン</t>
    </rPh>
    <rPh sb="251" eb="252">
      <t>ハカ</t>
    </rPh>
    <rPh sb="256" eb="258">
      <t>ケイエイ</t>
    </rPh>
    <rPh sb="258" eb="260">
      <t>カイゼン</t>
    </rPh>
    <rPh sb="261" eb="262">
      <t>ツト</t>
    </rPh>
    <rPh sb="269" eb="271">
      <t>オスイ</t>
    </rPh>
    <rPh sb="271" eb="273">
      <t>ショリ</t>
    </rPh>
    <rPh sb="273" eb="275">
      <t>ゲンカ</t>
    </rPh>
    <rPh sb="277" eb="279">
      <t>ルイジ</t>
    </rPh>
    <rPh sb="279" eb="281">
      <t>ダンタイ</t>
    </rPh>
    <rPh sb="281" eb="284">
      <t>ヘイキンチ</t>
    </rPh>
    <rPh sb="285" eb="287">
      <t>ヒカク</t>
    </rPh>
    <rPh sb="288" eb="289">
      <t>ヒク</t>
    </rPh>
    <rPh sb="290" eb="292">
      <t>スウチ</t>
    </rPh>
    <rPh sb="293" eb="295">
      <t>スイイ</t>
    </rPh>
    <rPh sb="300" eb="302">
      <t>コンゴ</t>
    </rPh>
    <rPh sb="303" eb="306">
      <t>ゲスイドウ</t>
    </rPh>
    <rPh sb="308" eb="310">
      <t>セツゾク</t>
    </rPh>
    <rPh sb="311" eb="313">
      <t>スイシン</t>
    </rPh>
    <rPh sb="318" eb="320">
      <t>ユウシュウ</t>
    </rPh>
    <rPh sb="320" eb="322">
      <t>スイリョウ</t>
    </rPh>
    <rPh sb="323" eb="325">
      <t>ゾウカ</t>
    </rPh>
    <rPh sb="326" eb="327">
      <t>ハカ</t>
    </rPh>
    <rPh sb="333" eb="335">
      <t>イジ</t>
    </rPh>
    <rPh sb="335" eb="338">
      <t>カンリヒ</t>
    </rPh>
    <rPh sb="339" eb="341">
      <t>ヨクセイ</t>
    </rPh>
    <rPh sb="342" eb="343">
      <t>ツト</t>
    </rPh>
    <rPh sb="348" eb="350">
      <t>シセツ</t>
    </rPh>
    <rPh sb="350" eb="353">
      <t>リヨウリツ</t>
    </rPh>
    <rPh sb="355" eb="358">
      <t>ゼンネンド</t>
    </rPh>
    <rPh sb="359" eb="361">
      <t>ヒカク</t>
    </rPh>
    <rPh sb="362" eb="365">
      <t>リヨウリツ</t>
    </rPh>
    <rPh sb="366" eb="368">
      <t>ビゲン</t>
    </rPh>
    <rPh sb="374" eb="376">
      <t>コンゴ</t>
    </rPh>
    <rPh sb="377" eb="379">
      <t>セツゾク</t>
    </rPh>
    <rPh sb="379" eb="380">
      <t>リツ</t>
    </rPh>
    <rPh sb="381" eb="383">
      <t>コウジョウ</t>
    </rPh>
    <rPh sb="384" eb="385">
      <t>ツト</t>
    </rPh>
    <rPh sb="389" eb="391">
      <t>シセツ</t>
    </rPh>
    <rPh sb="392" eb="395">
      <t>トウハイゴウ</t>
    </rPh>
    <rPh sb="396" eb="398">
      <t>シヤ</t>
    </rPh>
    <rPh sb="399" eb="400">
      <t>イ</t>
    </rPh>
    <rPh sb="404" eb="407">
      <t>コウリツテキ</t>
    </rPh>
    <rPh sb="408" eb="411">
      <t>コウカテキ</t>
    </rPh>
    <rPh sb="412" eb="414">
      <t>リヨウ</t>
    </rPh>
    <rPh sb="415" eb="416">
      <t>ト</t>
    </rPh>
    <rPh sb="417" eb="418">
      <t>ク</t>
    </rPh>
    <rPh sb="422" eb="425">
      <t>スイセンカ</t>
    </rPh>
    <rPh sb="425" eb="426">
      <t>リツ</t>
    </rPh>
    <rPh sb="428" eb="430">
      <t>シヒョウ</t>
    </rPh>
    <rPh sb="431" eb="433">
      <t>ルイジ</t>
    </rPh>
    <rPh sb="433" eb="435">
      <t>ダンタイ</t>
    </rPh>
    <rPh sb="435" eb="438">
      <t>ヘイキンチ</t>
    </rPh>
    <rPh sb="439" eb="441">
      <t>シタマワ</t>
    </rPh>
    <rPh sb="447" eb="449">
      <t>ゾウカ</t>
    </rPh>
    <rPh sb="449" eb="451">
      <t>ケイコウ</t>
    </rPh>
    <rPh sb="455" eb="458">
      <t>ミセツゾク</t>
    </rPh>
    <rPh sb="458" eb="459">
      <t>シャ</t>
    </rPh>
    <rPh sb="460" eb="461">
      <t>タイ</t>
    </rPh>
    <rPh sb="463" eb="465">
      <t>ソウキ</t>
    </rPh>
    <rPh sb="465" eb="467">
      <t>セツゾク</t>
    </rPh>
    <rPh sb="468" eb="470">
      <t>スイシン</t>
    </rPh>
    <rPh sb="474" eb="477">
      <t>スイセンカ</t>
    </rPh>
    <rPh sb="477" eb="478">
      <t>リツ</t>
    </rPh>
    <rPh sb="479" eb="481">
      <t>コウジョウ</t>
    </rPh>
    <rPh sb="482" eb="483">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</si>
</sst>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formatCode="#,##0.00;&quot;△&quot;#,##0.00">
                  <c:v>0</c:v>
                </c:pt>
                <c:pt idx="3">
                  <c:v>0.26</c:v>
                </c:pt>
                <c:pt idx="4" formatCode="#,##0.00;&quot;△&quot;#,##0.00">
                  <c:v>0</c:v>
                </c:pt>
              </c:numCache>
            </c:numRef>
          </c:val>
          <c:extLst>
            <c:ext xmlns:c16="http://schemas.microsoft.com/office/drawing/2014/chart" uri="{C3380CC4-5D6E-409C-BE32-E72D297353CC}">
              <c16:uniqueId val="{00000000-AA3F-4ABC-B192-C04F2D63D75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0.32</c:v>
                </c:pt>
                <c:pt idx="4">
                  <c:v>0.1</c:v>
                </c:pt>
              </c:numCache>
            </c:numRef>
          </c:val>
          <c:smooth val="0"/>
          <c:extLst>
            <c:ext xmlns:c16="http://schemas.microsoft.com/office/drawing/2014/chart" uri="{C3380CC4-5D6E-409C-BE32-E72D297353CC}">
              <c16:uniqueId val="{00000001-AA3F-4ABC-B192-C04F2D63D75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55.48</c:v>
                </c:pt>
                <c:pt idx="3">
                  <c:v>47.22</c:v>
                </c:pt>
                <c:pt idx="4">
                  <c:v>46.76</c:v>
                </c:pt>
              </c:numCache>
            </c:numRef>
          </c:val>
          <c:extLst>
            <c:ext xmlns:c16="http://schemas.microsoft.com/office/drawing/2014/chart" uri="{C3380CC4-5D6E-409C-BE32-E72D297353CC}">
              <c16:uniqueId val="{00000000-0203-4402-B4AE-79F0C59D35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49.27</c:v>
                </c:pt>
                <c:pt idx="3">
                  <c:v>49.47</c:v>
                </c:pt>
                <c:pt idx="4">
                  <c:v>48.19</c:v>
                </c:pt>
              </c:numCache>
            </c:numRef>
          </c:val>
          <c:smooth val="0"/>
          <c:extLst>
            <c:ext xmlns:c16="http://schemas.microsoft.com/office/drawing/2014/chart" uri="{C3380CC4-5D6E-409C-BE32-E72D297353CC}">
              <c16:uniqueId val="{00000001-0203-4402-B4AE-79F0C59D35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66.09</c:v>
                </c:pt>
                <c:pt idx="3">
                  <c:v>68.400000000000006</c:v>
                </c:pt>
                <c:pt idx="4">
                  <c:v>69.42</c:v>
                </c:pt>
              </c:numCache>
            </c:numRef>
          </c:val>
          <c:extLst>
            <c:ext xmlns:c16="http://schemas.microsoft.com/office/drawing/2014/chart" uri="{C3380CC4-5D6E-409C-BE32-E72D297353CC}">
              <c16:uniqueId val="{00000000-2C68-4FB1-80FE-37180F77F9B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83.16</c:v>
                </c:pt>
                <c:pt idx="3">
                  <c:v>82.06</c:v>
                </c:pt>
                <c:pt idx="4">
                  <c:v>82.26</c:v>
                </c:pt>
              </c:numCache>
            </c:numRef>
          </c:val>
          <c:smooth val="0"/>
          <c:extLst>
            <c:ext xmlns:c16="http://schemas.microsoft.com/office/drawing/2014/chart" uri="{C3380CC4-5D6E-409C-BE32-E72D297353CC}">
              <c16:uniqueId val="{00000001-2C68-4FB1-80FE-37180F77F9B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104.07</c:v>
                </c:pt>
                <c:pt idx="3">
                  <c:v>101.6</c:v>
                </c:pt>
                <c:pt idx="4">
                  <c:v>107.67</c:v>
                </c:pt>
              </c:numCache>
            </c:numRef>
          </c:val>
          <c:extLst>
            <c:ext xmlns:c16="http://schemas.microsoft.com/office/drawing/2014/chart" uri="{C3380CC4-5D6E-409C-BE32-E72D297353CC}">
              <c16:uniqueId val="{00000000-EA05-4145-BB1A-9E0010B59C62}"/>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109.21</c:v>
                </c:pt>
                <c:pt idx="3">
                  <c:v>107.81</c:v>
                </c:pt>
                <c:pt idx="4">
                  <c:v>107.54</c:v>
                </c:pt>
              </c:numCache>
            </c:numRef>
          </c:val>
          <c:smooth val="0"/>
          <c:extLst>
            <c:ext xmlns:c16="http://schemas.microsoft.com/office/drawing/2014/chart" uri="{C3380CC4-5D6E-409C-BE32-E72D297353CC}">
              <c16:uniqueId val="{00000001-EA05-4145-BB1A-9E0010B59C62}"/>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3.67</c:v>
                </c:pt>
                <c:pt idx="3">
                  <c:v>6.9</c:v>
                </c:pt>
                <c:pt idx="4">
                  <c:v>9.92</c:v>
                </c:pt>
              </c:numCache>
            </c:numRef>
          </c:val>
          <c:extLst>
            <c:ext xmlns:c16="http://schemas.microsoft.com/office/drawing/2014/chart" uri="{C3380CC4-5D6E-409C-BE32-E72D297353CC}">
              <c16:uniqueId val="{00000000-A849-4E8C-A132-292F4DF2F6F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24.1</c:v>
                </c:pt>
                <c:pt idx="3">
                  <c:v>19.93</c:v>
                </c:pt>
                <c:pt idx="4">
                  <c:v>21.94</c:v>
                </c:pt>
              </c:numCache>
            </c:numRef>
          </c:val>
          <c:smooth val="0"/>
          <c:extLst>
            <c:ext xmlns:c16="http://schemas.microsoft.com/office/drawing/2014/chart" uri="{C3380CC4-5D6E-409C-BE32-E72D297353CC}">
              <c16:uniqueId val="{00000001-A849-4E8C-A132-292F4DF2F6F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6D23-4580-A7C5-A6FFE2D6CEE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6D23-4580-A7C5-A6FFE2D6CEE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10-4C87-9507-3CE73FCD235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15.73</c:v>
                </c:pt>
                <c:pt idx="3">
                  <c:v>18.2</c:v>
                </c:pt>
                <c:pt idx="4">
                  <c:v>19.059999999999999</c:v>
                </c:pt>
              </c:numCache>
            </c:numRef>
          </c:val>
          <c:smooth val="0"/>
          <c:extLst>
            <c:ext xmlns:c16="http://schemas.microsoft.com/office/drawing/2014/chart" uri="{C3380CC4-5D6E-409C-BE32-E72D297353CC}">
              <c16:uniqueId val="{00000001-8610-4C87-9507-3CE73FCD235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9.73</c:v>
                </c:pt>
                <c:pt idx="3">
                  <c:v>39.299999999999997</c:v>
                </c:pt>
                <c:pt idx="4">
                  <c:v>42.82</c:v>
                </c:pt>
              </c:numCache>
            </c:numRef>
          </c:val>
          <c:extLst>
            <c:ext xmlns:c16="http://schemas.microsoft.com/office/drawing/2014/chart" uri="{C3380CC4-5D6E-409C-BE32-E72D297353CC}">
              <c16:uniqueId val="{00000000-9DEB-41BF-BBFB-12281F15071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57.26</c:v>
                </c:pt>
                <c:pt idx="3">
                  <c:v>48.56</c:v>
                </c:pt>
                <c:pt idx="4">
                  <c:v>47.58</c:v>
                </c:pt>
              </c:numCache>
            </c:numRef>
          </c:val>
          <c:smooth val="0"/>
          <c:extLst>
            <c:ext xmlns:c16="http://schemas.microsoft.com/office/drawing/2014/chart" uri="{C3380CC4-5D6E-409C-BE32-E72D297353CC}">
              <c16:uniqueId val="{00000001-9DEB-41BF-BBFB-12281F15071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547.82000000000005</c:v>
                </c:pt>
                <c:pt idx="3">
                  <c:v>35.43</c:v>
                </c:pt>
                <c:pt idx="4">
                  <c:v>30</c:v>
                </c:pt>
              </c:numCache>
            </c:numRef>
          </c:val>
          <c:extLst>
            <c:ext xmlns:c16="http://schemas.microsoft.com/office/drawing/2014/chart" uri="{C3380CC4-5D6E-409C-BE32-E72D297353CC}">
              <c16:uniqueId val="{00000000-1A2C-4389-B656-E7BB48E155D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1130.42</c:v>
                </c:pt>
                <c:pt idx="3">
                  <c:v>1245.0999999999999</c:v>
                </c:pt>
                <c:pt idx="4">
                  <c:v>1108.8</c:v>
                </c:pt>
              </c:numCache>
            </c:numRef>
          </c:val>
          <c:smooth val="0"/>
          <c:extLst>
            <c:ext xmlns:c16="http://schemas.microsoft.com/office/drawing/2014/chart" uri="{C3380CC4-5D6E-409C-BE32-E72D297353CC}">
              <c16:uniqueId val="{00000001-1A2C-4389-B656-E7BB48E155D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100</c:v>
                </c:pt>
                <c:pt idx="3">
                  <c:v>90.44</c:v>
                </c:pt>
                <c:pt idx="4">
                  <c:v>98.05</c:v>
                </c:pt>
              </c:numCache>
            </c:numRef>
          </c:val>
          <c:extLst>
            <c:ext xmlns:c16="http://schemas.microsoft.com/office/drawing/2014/chart" uri="{C3380CC4-5D6E-409C-BE32-E72D297353CC}">
              <c16:uniqueId val="{00000000-9206-4A6A-9E97-A3AB8618AD0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74.17</c:v>
                </c:pt>
                <c:pt idx="3">
                  <c:v>79.77</c:v>
                </c:pt>
                <c:pt idx="4">
                  <c:v>79.63</c:v>
                </c:pt>
              </c:numCache>
            </c:numRef>
          </c:val>
          <c:smooth val="0"/>
          <c:extLst>
            <c:ext xmlns:c16="http://schemas.microsoft.com/office/drawing/2014/chart" uri="{C3380CC4-5D6E-409C-BE32-E72D297353CC}">
              <c16:uniqueId val="{00000001-9206-4A6A-9E97-A3AB8618AD0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156.26</c:v>
                </c:pt>
                <c:pt idx="3">
                  <c:v>172.87</c:v>
                </c:pt>
                <c:pt idx="4">
                  <c:v>160.57</c:v>
                </c:pt>
              </c:numCache>
            </c:numRef>
          </c:val>
          <c:extLst>
            <c:ext xmlns:c16="http://schemas.microsoft.com/office/drawing/2014/chart" uri="{C3380CC4-5D6E-409C-BE32-E72D297353CC}">
              <c16:uniqueId val="{00000000-4475-4AF6-9891-5112219CDF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230.95</c:v>
                </c:pt>
                <c:pt idx="3">
                  <c:v>214.56</c:v>
                </c:pt>
                <c:pt idx="4">
                  <c:v>213.66</c:v>
                </c:pt>
              </c:numCache>
            </c:numRef>
          </c:val>
          <c:smooth val="0"/>
          <c:extLst>
            <c:ext xmlns:c16="http://schemas.microsoft.com/office/drawing/2014/chart" uri="{C3380CC4-5D6E-409C-BE32-E72D297353CC}">
              <c16:uniqueId val="{00000001-4475-4AF6-9891-5112219CDF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【107.02】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【71.39】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志賀町</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Cd2</v>
      </c>
      <c r="X8" s="65"/>
      <c r="Y8" s="65"/>
      <c r="Z8" s="65"/>
      <c r="AA8" s="65"/>
      <c r="AB8" s="65"/>
      <c r="AC8" s="65"/>
      <c r="AD8" s="66" t="str">
        <f>データ!$M$6</f>
        <v>非設置</v>
      </c>
      <c r="AE8" s="66"/>
      <c r="AF8" s="66"/>
      <c r="AG8" s="66"/>
      <c r="AH8" s="66"/>
      <c r="AI8" s="66"/>
      <c r="AJ8" s="66"/>
      <c r="AK8" s="3"/>
      <c r="AL8" s="46">
        <f>データ!S6</f>
        <v>19178</v>
      </c>
      <c r="AM8" s="46"/>
      <c r="AN8" s="46"/>
      <c r="AO8" s="46"/>
      <c r="AP8" s="46"/>
      <c r="AQ8" s="46"/>
      <c r="AR8" s="46"/>
      <c r="AS8" s="46"/>
      <c r="AT8" s="45">
        <f>データ!T6</f>
        <v>246.76</v>
      </c>
      <c r="AU8" s="45"/>
      <c r="AV8" s="45"/>
      <c r="AW8" s="45"/>
      <c r="AX8" s="45"/>
      <c r="AY8" s="45"/>
      <c r="AZ8" s="45"/>
      <c r="BA8" s="45"/>
      <c r="BB8" s="45">
        <f>データ!U6</f>
        <v>77.72</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51.18</v>
      </c>
      <c r="J10" s="45"/>
      <c r="K10" s="45"/>
      <c r="L10" s="45"/>
      <c r="M10" s="45"/>
      <c r="N10" s="45"/>
      <c r="O10" s="45"/>
      <c r="P10" s="45">
        <f>データ!P6</f>
        <v>47.25</v>
      </c>
      <c r="Q10" s="45"/>
      <c r="R10" s="45"/>
      <c r="S10" s="45"/>
      <c r="T10" s="45"/>
      <c r="U10" s="45"/>
      <c r="V10" s="45"/>
      <c r="W10" s="45">
        <f>データ!Q6</f>
        <v>103.6</v>
      </c>
      <c r="X10" s="45"/>
      <c r="Y10" s="45"/>
      <c r="Z10" s="45"/>
      <c r="AA10" s="45"/>
      <c r="AB10" s="45"/>
      <c r="AC10" s="45"/>
      <c r="AD10" s="46">
        <f>データ!R6</f>
        <v>3300</v>
      </c>
      <c r="AE10" s="46"/>
      <c r="AF10" s="46"/>
      <c r="AG10" s="46"/>
      <c r="AH10" s="46"/>
      <c r="AI10" s="46"/>
      <c r="AJ10" s="46"/>
      <c r="AK10" s="2"/>
      <c r="AL10" s="46">
        <f>データ!V6</f>
        <v>8977</v>
      </c>
      <c r="AM10" s="46"/>
      <c r="AN10" s="46"/>
      <c r="AO10" s="46"/>
      <c r="AP10" s="46"/>
      <c r="AQ10" s="46"/>
      <c r="AR10" s="46"/>
      <c r="AS10" s="46"/>
      <c r="AT10" s="45">
        <f>データ!W6</f>
        <v>5.41</v>
      </c>
      <c r="AU10" s="45"/>
      <c r="AV10" s="45"/>
      <c r="AW10" s="45"/>
      <c r="AX10" s="45"/>
      <c r="AY10" s="45"/>
      <c r="AZ10" s="45"/>
      <c r="BA10" s="45"/>
      <c r="BB10" s="45">
        <f>データ!X6</f>
        <v>1659.33</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【107.02】</v>
      </c>
      <c r="F85" s="12" t="str">
        <f>データ!AT6</f>
        <v>【3.09】</v>
      </c>
      <c r="G85" s="12" t="str">
        <f>データ!BE6</f>
        <v>【71.39】</v>
      </c>
      <c r="H85" s="12" t="str">
        <f>データ!BP6</f>
        <v>【669.11】</v>
      </c>
      <c r="I85" s="12" t="str">
        <f>データ!CA6</f>
        <v>【99.73】</v>
      </c>
      <c r="J85" s="12" t="str">
        <f>データ!CL6</f>
        <v>【134.98】</v>
      </c>
      <c r="K85" s="12" t="str">
        <f>データ!CW6</f>
        <v>【59.99】</v>
      </c>
      <c r="L85" s="12" t="str">
        <f>データ!DH6</f>
        <v>【95.72】</v>
      </c>
      <c r="M85" s="12" t="str">
        <f>データ!DS6</f>
        <v>【38.17】</v>
      </c>
      <c r="N85" s="12" t="str">
        <f>データ!ED6</f>
        <v>【6.54】</v>
      </c>
      <c r="O85" s="12" t="str">
        <f>データ!EO6</f>
        <v>【0.24】</v>
      </c>
    </row>
  </sheetData>
  <sheetProtection algorithmName="SHA-512" hashValue="hx/Y6g0u463XVmCsg+tfnvWIcdhcIK5fz/RPhVmXfep84AbGNL9UQc48boZ4XnF8FoX2hju866t+RnIrqO9ktw==" saltValue="M2ySWWFl7wzfcUklsoOvM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173843</v>
      </c>
      <c r="D6" s="19">
        <f t="shared" si="3"/>
        <v>46</v>
      </c>
      <c r="E6" s="19">
        <f t="shared" si="3"/>
        <v>17</v>
      </c>
      <c r="F6" s="19">
        <f t="shared" si="3"/>
        <v>1</v>
      </c>
      <c r="G6" s="19">
        <f t="shared" si="3"/>
        <v>0</v>
      </c>
      <c r="H6" s="19" t="str">
        <f t="shared" si="3"/>
        <v>石川県　志賀町</v>
      </c>
      <c r="I6" s="19" t="str">
        <f t="shared" si="3"/>
        <v>法適用</v>
      </c>
      <c r="J6" s="19" t="str">
        <f t="shared" si="3"/>
        <v>下水道事業</v>
      </c>
      <c r="K6" s="19" t="str">
        <f t="shared" si="3"/>
        <v>公共下水道</v>
      </c>
      <c r="L6" s="19" t="str">
        <f t="shared" si="3"/>
        <v>Cd2</v>
      </c>
      <c r="M6" s="19" t="str">
        <f t="shared" si="3"/>
        <v>非設置</v>
      </c>
      <c r="N6" s="20" t="str">
        <f t="shared" si="3"/>
        <v>-</v>
      </c>
      <c r="O6" s="20">
        <f t="shared" si="3"/>
        <v>51.18</v>
      </c>
      <c r="P6" s="20">
        <f t="shared" si="3"/>
        <v>47.25</v>
      </c>
      <c r="Q6" s="20">
        <f t="shared" si="3"/>
        <v>103.6</v>
      </c>
      <c r="R6" s="20">
        <f t="shared" si="3"/>
        <v>3300</v>
      </c>
      <c r="S6" s="20">
        <f t="shared" si="3"/>
        <v>19178</v>
      </c>
      <c r="T6" s="20">
        <f t="shared" si="3"/>
        <v>246.76</v>
      </c>
      <c r="U6" s="20">
        <f t="shared" si="3"/>
        <v>77.72</v>
      </c>
      <c r="V6" s="20">
        <f t="shared" si="3"/>
        <v>8977</v>
      </c>
      <c r="W6" s="20">
        <f t="shared" si="3"/>
        <v>5.41</v>
      </c>
      <c r="X6" s="20">
        <f t="shared" si="3"/>
        <v>1659.33</v>
      </c>
      <c r="Y6" s="21" t="str">
        <f>IF(Y7="",NA(),Y7)</f>
        <v>-</v>
      </c>
      <c r="Z6" s="21" t="str">
        <f t="shared" ref="Z6:AH6" si="4">IF(Z7="",NA(),Z7)</f>
        <v>-</v>
      </c>
      <c r="AA6" s="21">
        <f t="shared" si="4"/>
        <v>104.07</v>
      </c>
      <c r="AB6" s="21">
        <f t="shared" si="4"/>
        <v>101.6</v>
      </c>
      <c r="AC6" s="21">
        <f t="shared" si="4"/>
        <v>107.67</v>
      </c>
      <c r="AD6" s="21" t="str">
        <f t="shared" si="4"/>
        <v>-</v>
      </c>
      <c r="AE6" s="21" t="str">
        <f t="shared" si="4"/>
        <v>-</v>
      </c>
      <c r="AF6" s="21">
        <f t="shared" si="4"/>
        <v>109.21</v>
      </c>
      <c r="AG6" s="21">
        <f t="shared" si="4"/>
        <v>107.81</v>
      </c>
      <c r="AH6" s="21">
        <f t="shared" si="4"/>
        <v>107.54</v>
      </c>
      <c r="AI6" s="20" t="str">
        <f>IF(AI7="","",IF(AI7="-","【-】","【"&amp;SUBSTITUTE(TEXT(AI7,"#,##0.00"),"-","△")&amp;"】"))</f>
        <v>【107.02】</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15.73</v>
      </c>
      <c r="AR6" s="21">
        <f t="shared" si="5"/>
        <v>18.2</v>
      </c>
      <c r="AS6" s="21">
        <f t="shared" si="5"/>
        <v>19.059999999999999</v>
      </c>
      <c r="AT6" s="20" t="str">
        <f>IF(AT7="","",IF(AT7="-","【-】","【"&amp;SUBSTITUTE(TEXT(AT7,"#,##0.00"),"-","△")&amp;"】"))</f>
        <v>【3.09】</v>
      </c>
      <c r="AU6" s="21" t="str">
        <f>IF(AU7="",NA(),AU7)</f>
        <v>-</v>
      </c>
      <c r="AV6" s="21" t="str">
        <f t="shared" ref="AV6:BD6" si="6">IF(AV7="",NA(),AV7)</f>
        <v>-</v>
      </c>
      <c r="AW6" s="21">
        <f t="shared" si="6"/>
        <v>9.73</v>
      </c>
      <c r="AX6" s="21">
        <f t="shared" si="6"/>
        <v>39.299999999999997</v>
      </c>
      <c r="AY6" s="21">
        <f t="shared" si="6"/>
        <v>42.82</v>
      </c>
      <c r="AZ6" s="21" t="str">
        <f t="shared" si="6"/>
        <v>-</v>
      </c>
      <c r="BA6" s="21" t="str">
        <f t="shared" si="6"/>
        <v>-</v>
      </c>
      <c r="BB6" s="21">
        <f t="shared" si="6"/>
        <v>57.26</v>
      </c>
      <c r="BC6" s="21">
        <f t="shared" si="6"/>
        <v>48.56</v>
      </c>
      <c r="BD6" s="21">
        <f t="shared" si="6"/>
        <v>47.58</v>
      </c>
      <c r="BE6" s="20" t="str">
        <f>IF(BE7="","",IF(BE7="-","【-】","【"&amp;SUBSTITUTE(TEXT(BE7,"#,##0.00"),"-","△")&amp;"】"))</f>
        <v>【71.39】</v>
      </c>
      <c r="BF6" s="21" t="str">
        <f>IF(BF7="",NA(),BF7)</f>
        <v>-</v>
      </c>
      <c r="BG6" s="21" t="str">
        <f t="shared" ref="BG6:BO6" si="7">IF(BG7="",NA(),BG7)</f>
        <v>-</v>
      </c>
      <c r="BH6" s="21">
        <f t="shared" si="7"/>
        <v>547.82000000000005</v>
      </c>
      <c r="BI6" s="21">
        <f t="shared" si="7"/>
        <v>35.43</v>
      </c>
      <c r="BJ6" s="21">
        <f t="shared" si="7"/>
        <v>30</v>
      </c>
      <c r="BK6" s="21" t="str">
        <f t="shared" si="7"/>
        <v>-</v>
      </c>
      <c r="BL6" s="21" t="str">
        <f t="shared" si="7"/>
        <v>-</v>
      </c>
      <c r="BM6" s="21">
        <f t="shared" si="7"/>
        <v>1130.42</v>
      </c>
      <c r="BN6" s="21">
        <f t="shared" si="7"/>
        <v>1245.0999999999999</v>
      </c>
      <c r="BO6" s="21">
        <f t="shared" si="7"/>
        <v>1108.8</v>
      </c>
      <c r="BP6" s="20" t="str">
        <f>IF(BP7="","",IF(BP7="-","【-】","【"&amp;SUBSTITUTE(TEXT(BP7,"#,##0.00"),"-","△")&amp;"】"))</f>
        <v>【669.11】</v>
      </c>
      <c r="BQ6" s="21" t="str">
        <f>IF(BQ7="",NA(),BQ7)</f>
        <v>-</v>
      </c>
      <c r="BR6" s="21" t="str">
        <f t="shared" ref="BR6:BZ6" si="8">IF(BR7="",NA(),BR7)</f>
        <v>-</v>
      </c>
      <c r="BS6" s="21">
        <f t="shared" si="8"/>
        <v>100</v>
      </c>
      <c r="BT6" s="21">
        <f t="shared" si="8"/>
        <v>90.44</v>
      </c>
      <c r="BU6" s="21">
        <f t="shared" si="8"/>
        <v>98.05</v>
      </c>
      <c r="BV6" s="21" t="str">
        <f t="shared" si="8"/>
        <v>-</v>
      </c>
      <c r="BW6" s="21" t="str">
        <f t="shared" si="8"/>
        <v>-</v>
      </c>
      <c r="BX6" s="21">
        <f t="shared" si="8"/>
        <v>74.17</v>
      </c>
      <c r="BY6" s="21">
        <f t="shared" si="8"/>
        <v>79.77</v>
      </c>
      <c r="BZ6" s="21">
        <f t="shared" si="8"/>
        <v>79.63</v>
      </c>
      <c r="CA6" s="20" t="str">
        <f>IF(CA7="","",IF(CA7="-","【-】","【"&amp;SUBSTITUTE(TEXT(CA7,"#,##0.00"),"-","△")&amp;"】"))</f>
        <v>【99.73】</v>
      </c>
      <c r="CB6" s="21" t="str">
        <f>IF(CB7="",NA(),CB7)</f>
        <v>-</v>
      </c>
      <c r="CC6" s="21" t="str">
        <f t="shared" ref="CC6:CK6" si="9">IF(CC7="",NA(),CC7)</f>
        <v>-</v>
      </c>
      <c r="CD6" s="21">
        <f t="shared" si="9"/>
        <v>156.26</v>
      </c>
      <c r="CE6" s="21">
        <f t="shared" si="9"/>
        <v>172.87</v>
      </c>
      <c r="CF6" s="21">
        <f t="shared" si="9"/>
        <v>160.57</v>
      </c>
      <c r="CG6" s="21" t="str">
        <f t="shared" si="9"/>
        <v>-</v>
      </c>
      <c r="CH6" s="21" t="str">
        <f t="shared" si="9"/>
        <v>-</v>
      </c>
      <c r="CI6" s="21">
        <f t="shared" si="9"/>
        <v>230.95</v>
      </c>
      <c r="CJ6" s="21">
        <f t="shared" si="9"/>
        <v>214.56</v>
      </c>
      <c r="CK6" s="21">
        <f t="shared" si="9"/>
        <v>213.66</v>
      </c>
      <c r="CL6" s="20" t="str">
        <f>IF(CL7="","",IF(CL7="-","【-】","【"&amp;SUBSTITUTE(TEXT(CL7,"#,##0.00"),"-","△")&amp;"】"))</f>
        <v>【134.98】</v>
      </c>
      <c r="CM6" s="21" t="str">
        <f>IF(CM7="",NA(),CM7)</f>
        <v>-</v>
      </c>
      <c r="CN6" s="21" t="str">
        <f t="shared" ref="CN6:CV6" si="10">IF(CN7="",NA(),CN7)</f>
        <v>-</v>
      </c>
      <c r="CO6" s="21">
        <f t="shared" si="10"/>
        <v>55.48</v>
      </c>
      <c r="CP6" s="21">
        <f t="shared" si="10"/>
        <v>47.22</v>
      </c>
      <c r="CQ6" s="21">
        <f t="shared" si="10"/>
        <v>46.76</v>
      </c>
      <c r="CR6" s="21" t="str">
        <f t="shared" si="10"/>
        <v>-</v>
      </c>
      <c r="CS6" s="21" t="str">
        <f t="shared" si="10"/>
        <v>-</v>
      </c>
      <c r="CT6" s="21">
        <f t="shared" si="10"/>
        <v>49.27</v>
      </c>
      <c r="CU6" s="21">
        <f t="shared" si="10"/>
        <v>49.47</v>
      </c>
      <c r="CV6" s="21">
        <f t="shared" si="10"/>
        <v>48.19</v>
      </c>
      <c r="CW6" s="20" t="str">
        <f>IF(CW7="","",IF(CW7="-","【-】","【"&amp;SUBSTITUTE(TEXT(CW7,"#,##0.00"),"-","△")&amp;"】"))</f>
        <v>【59.99】</v>
      </c>
      <c r="CX6" s="21" t="str">
        <f>IF(CX7="",NA(),CX7)</f>
        <v>-</v>
      </c>
      <c r="CY6" s="21" t="str">
        <f t="shared" ref="CY6:DG6" si="11">IF(CY7="",NA(),CY7)</f>
        <v>-</v>
      </c>
      <c r="CZ6" s="21">
        <f t="shared" si="11"/>
        <v>66.09</v>
      </c>
      <c r="DA6" s="21">
        <f t="shared" si="11"/>
        <v>68.400000000000006</v>
      </c>
      <c r="DB6" s="21">
        <f t="shared" si="11"/>
        <v>69.42</v>
      </c>
      <c r="DC6" s="21" t="str">
        <f t="shared" si="11"/>
        <v>-</v>
      </c>
      <c r="DD6" s="21" t="str">
        <f t="shared" si="11"/>
        <v>-</v>
      </c>
      <c r="DE6" s="21">
        <f t="shared" si="11"/>
        <v>83.16</v>
      </c>
      <c r="DF6" s="21">
        <f t="shared" si="11"/>
        <v>82.06</v>
      </c>
      <c r="DG6" s="21">
        <f t="shared" si="11"/>
        <v>82.26</v>
      </c>
      <c r="DH6" s="20" t="str">
        <f>IF(DH7="","",IF(DH7="-","【-】","【"&amp;SUBSTITUTE(TEXT(DH7,"#,##0.00"),"-","△")&amp;"】"))</f>
        <v>【95.72】</v>
      </c>
      <c r="DI6" s="21" t="str">
        <f>IF(DI7="",NA(),DI7)</f>
        <v>-</v>
      </c>
      <c r="DJ6" s="21" t="str">
        <f t="shared" ref="DJ6:DR6" si="12">IF(DJ7="",NA(),DJ7)</f>
        <v>-</v>
      </c>
      <c r="DK6" s="21">
        <f t="shared" si="12"/>
        <v>3.67</v>
      </c>
      <c r="DL6" s="21">
        <f t="shared" si="12"/>
        <v>6.9</v>
      </c>
      <c r="DM6" s="21">
        <f t="shared" si="12"/>
        <v>9.92</v>
      </c>
      <c r="DN6" s="21" t="str">
        <f t="shared" si="12"/>
        <v>-</v>
      </c>
      <c r="DO6" s="21" t="str">
        <f t="shared" si="12"/>
        <v>-</v>
      </c>
      <c r="DP6" s="21">
        <f t="shared" si="12"/>
        <v>24.1</v>
      </c>
      <c r="DQ6" s="21">
        <f t="shared" si="12"/>
        <v>19.93</v>
      </c>
      <c r="DR6" s="21">
        <f t="shared" si="12"/>
        <v>21.94</v>
      </c>
      <c r="DS6" s="20" t="str">
        <f>IF(DS7="","",IF(DS7="-","【-】","【"&amp;SUBSTITUTE(TEXT(DS7,"#,##0.00"),"-","△")&amp;"】"))</f>
        <v>【38.17】</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【6.54】</v>
      </c>
      <c r="EE6" s="21" t="str">
        <f>IF(EE7="",NA(),EE7)</f>
        <v>-</v>
      </c>
      <c r="EF6" s="21" t="str">
        <f t="shared" ref="EF6:EN6" si="14">IF(EF7="",NA(),EF7)</f>
        <v>-</v>
      </c>
      <c r="EG6" s="20">
        <f t="shared" si="14"/>
        <v>0</v>
      </c>
      <c r="EH6" s="21">
        <f t="shared" si="14"/>
        <v>0.26</v>
      </c>
      <c r="EI6" s="20">
        <f t="shared" si="14"/>
        <v>0</v>
      </c>
      <c r="EJ6" s="21" t="str">
        <f t="shared" si="14"/>
        <v>-</v>
      </c>
      <c r="EK6" s="21" t="str">
        <f t="shared" si="14"/>
        <v>-</v>
      </c>
      <c r="EL6" s="21">
        <f t="shared" si="14"/>
        <v>0.1</v>
      </c>
      <c r="EM6" s="21">
        <f t="shared" si="14"/>
        <v>0.32</v>
      </c>
      <c r="EN6" s="21">
        <f t="shared" si="14"/>
        <v>0.1</v>
      </c>
      <c r="EO6" s="20" t="str">
        <f>IF(EO7="","",IF(EO7="-","【-】","【"&amp;SUBSTITUTE(TEXT(EO7,"#,##0.00"),"-","△")&amp;"】"))</f>
        <v>【0.24】</v>
      </c>
    </row>
    <row r="7" spans="1:148" s="22" customFormat="1" x14ac:dyDescent="0.15">
      <c r="A7" s="14"/>
      <c r="B7" s="23">
        <v>2021</v>
      </c>
      <c r="C7" s="23">
        <v>173843</v>
      </c>
      <c r="D7" s="23">
        <v>46</v>
      </c>
      <c r="E7" s="23">
        <v>17</v>
      </c>
      <c r="F7" s="23">
        <v>1</v>
      </c>
      <c r="G7" s="23">
        <v>0</v>
      </c>
      <c r="H7" s="23" t="s">
        <v>96</v>
      </c>
      <c r="I7" s="23" t="s">
        <v>97</v>
      </c>
      <c r="J7" s="23" t="s">
        <v>98</v>
      </c>
      <c r="K7" s="23" t="s">
        <v>99</v>
      </c>
      <c r="L7" s="23" t="s">
        <v>100</v>
      </c>
      <c r="M7" s="23" t="s">
        <v>101</v>
      </c>
      <c r="N7" s="24" t="s">
        <v>102</v>
      </c>
      <c r="O7" s="24">
        <v>51.18</v>
      </c>
      <c r="P7" s="24">
        <v>47.25</v>
      </c>
      <c r="Q7" s="24">
        <v>103.6</v>
      </c>
      <c r="R7" s="24">
        <v>3300</v>
      </c>
      <c r="S7" s="24">
        <v>19178</v>
      </c>
      <c r="T7" s="24">
        <v>246.76</v>
      </c>
      <c r="U7" s="24">
        <v>77.72</v>
      </c>
      <c r="V7" s="24">
        <v>8977</v>
      </c>
      <c r="W7" s="24">
        <v>5.41</v>
      </c>
      <c r="X7" s="24">
        <v>1659.33</v>
      </c>
      <c r="Y7" s="24" t="s">
        <v>102</v>
      </c>
      <c r="Z7" s="24" t="s">
        <v>102</v>
      </c>
      <c r="AA7" s="24">
        <v>104.07</v>
      </c>
      <c r="AB7" s="24">
        <v>101.6</v>
      </c>
      <c r="AC7" s="24">
        <v>107.67</v>
      </c>
      <c r="AD7" s="24" t="s">
        <v>102</v>
      </c>
      <c r="AE7" s="24" t="s">
        <v>102</v>
      </c>
      <c r="AF7" s="24">
        <v>109.21</v>
      </c>
      <c r="AG7" s="24">
        <v>107.81</v>
      </c>
      <c r="AH7" s="24">
        <v>107.54</v>
      </c>
      <c r="AI7" s="24">
        <v>107.02</v>
      </c>
      <c r="AJ7" s="24" t="s">
        <v>102</v>
      </c>
      <c r="AK7" s="24" t="s">
        <v>102</v>
      </c>
      <c r="AL7" s="24">
        <v>0</v>
      </c>
      <c r="AM7" s="24">
        <v>0</v>
      </c>
      <c r="AN7" s="24">
        <v>0</v>
      </c>
      <c r="AO7" s="24" t="s">
        <v>102</v>
      </c>
      <c r="AP7" s="24" t="s">
        <v>102</v>
      </c>
      <c r="AQ7" s="24">
        <v>15.73</v>
      </c>
      <c r="AR7" s="24">
        <v>18.2</v>
      </c>
      <c r="AS7" s="24">
        <v>19.059999999999999</v>
      </c>
      <c r="AT7" s="24">
        <v>3.09</v>
      </c>
      <c r="AU7" s="24" t="s">
        <v>102</v>
      </c>
      <c r="AV7" s="24" t="s">
        <v>102</v>
      </c>
      <c r="AW7" s="24">
        <v>9.73</v>
      </c>
      <c r="AX7" s="24">
        <v>39.299999999999997</v>
      </c>
      <c r="AY7" s="24">
        <v>42.82</v>
      </c>
      <c r="AZ7" s="24" t="s">
        <v>102</v>
      </c>
      <c r="BA7" s="24" t="s">
        <v>102</v>
      </c>
      <c r="BB7" s="24">
        <v>57.26</v>
      </c>
      <c r="BC7" s="24">
        <v>48.56</v>
      </c>
      <c r="BD7" s="24">
        <v>47.58</v>
      </c>
      <c r="BE7" s="24">
        <v>71.39</v>
      </c>
      <c r="BF7" s="24" t="s">
        <v>102</v>
      </c>
      <c r="BG7" s="24" t="s">
        <v>102</v>
      </c>
      <c r="BH7" s="24">
        <v>547.82000000000005</v>
      </c>
      <c r="BI7" s="24">
        <v>35.43</v>
      </c>
      <c r="BJ7" s="24">
        <v>30</v>
      </c>
      <c r="BK7" s="24" t="s">
        <v>102</v>
      </c>
      <c r="BL7" s="24" t="s">
        <v>102</v>
      </c>
      <c r="BM7" s="24">
        <v>1130.42</v>
      </c>
      <c r="BN7" s="24">
        <v>1245.0999999999999</v>
      </c>
      <c r="BO7" s="24">
        <v>1108.8</v>
      </c>
      <c r="BP7" s="24">
        <v>669.11</v>
      </c>
      <c r="BQ7" s="24" t="s">
        <v>102</v>
      </c>
      <c r="BR7" s="24" t="s">
        <v>102</v>
      </c>
      <c r="BS7" s="24">
        <v>100</v>
      </c>
      <c r="BT7" s="24">
        <v>90.44</v>
      </c>
      <c r="BU7" s="24">
        <v>98.05</v>
      </c>
      <c r="BV7" s="24" t="s">
        <v>102</v>
      </c>
      <c r="BW7" s="24" t="s">
        <v>102</v>
      </c>
      <c r="BX7" s="24">
        <v>74.17</v>
      </c>
      <c r="BY7" s="24">
        <v>79.77</v>
      </c>
      <c r="BZ7" s="24">
        <v>79.63</v>
      </c>
      <c r="CA7" s="24">
        <v>99.73</v>
      </c>
      <c r="CB7" s="24" t="s">
        <v>102</v>
      </c>
      <c r="CC7" s="24" t="s">
        <v>102</v>
      </c>
      <c r="CD7" s="24">
        <v>156.26</v>
      </c>
      <c r="CE7" s="24">
        <v>172.87</v>
      </c>
      <c r="CF7" s="24">
        <v>160.57</v>
      </c>
      <c r="CG7" s="24" t="s">
        <v>102</v>
      </c>
      <c r="CH7" s="24" t="s">
        <v>102</v>
      </c>
      <c r="CI7" s="24">
        <v>230.95</v>
      </c>
      <c r="CJ7" s="24">
        <v>214.56</v>
      </c>
      <c r="CK7" s="24">
        <v>213.66</v>
      </c>
      <c r="CL7" s="24">
        <v>134.97999999999999</v>
      </c>
      <c r="CM7" s="24" t="s">
        <v>102</v>
      </c>
      <c r="CN7" s="24" t="s">
        <v>102</v>
      </c>
      <c r="CO7" s="24">
        <v>55.48</v>
      </c>
      <c r="CP7" s="24">
        <v>47.22</v>
      </c>
      <c r="CQ7" s="24">
        <v>46.76</v>
      </c>
      <c r="CR7" s="24" t="s">
        <v>102</v>
      </c>
      <c r="CS7" s="24" t="s">
        <v>102</v>
      </c>
      <c r="CT7" s="24">
        <v>49.27</v>
      </c>
      <c r="CU7" s="24">
        <v>49.47</v>
      </c>
      <c r="CV7" s="24">
        <v>48.19</v>
      </c>
      <c r="CW7" s="24">
        <v>59.99</v>
      </c>
      <c r="CX7" s="24" t="s">
        <v>102</v>
      </c>
      <c r="CY7" s="24" t="s">
        <v>102</v>
      </c>
      <c r="CZ7" s="24">
        <v>66.09</v>
      </c>
      <c r="DA7" s="24">
        <v>68.400000000000006</v>
      </c>
      <c r="DB7" s="24">
        <v>69.42</v>
      </c>
      <c r="DC7" s="24" t="s">
        <v>102</v>
      </c>
      <c r="DD7" s="24" t="s">
        <v>102</v>
      </c>
      <c r="DE7" s="24">
        <v>83.16</v>
      </c>
      <c r="DF7" s="24">
        <v>82.06</v>
      </c>
      <c r="DG7" s="24">
        <v>82.26</v>
      </c>
      <c r="DH7" s="24">
        <v>95.72</v>
      </c>
      <c r="DI7" s="24" t="s">
        <v>102</v>
      </c>
      <c r="DJ7" s="24" t="s">
        <v>102</v>
      </c>
      <c r="DK7" s="24">
        <v>3.67</v>
      </c>
      <c r="DL7" s="24">
        <v>6.9</v>
      </c>
      <c r="DM7" s="24">
        <v>9.92</v>
      </c>
      <c r="DN7" s="24" t="s">
        <v>102</v>
      </c>
      <c r="DO7" s="24" t="s">
        <v>102</v>
      </c>
      <c r="DP7" s="24">
        <v>24.1</v>
      </c>
      <c r="DQ7" s="24">
        <v>19.93</v>
      </c>
      <c r="DR7" s="24">
        <v>21.94</v>
      </c>
      <c r="DS7" s="24">
        <v>38.17</v>
      </c>
      <c r="DT7" s="24" t="s">
        <v>102</v>
      </c>
      <c r="DU7" s="24" t="s">
        <v>102</v>
      </c>
      <c r="DV7" s="24">
        <v>0</v>
      </c>
      <c r="DW7" s="24">
        <v>0</v>
      </c>
      <c r="DX7" s="24">
        <v>0</v>
      </c>
      <c r="DY7" s="24" t="s">
        <v>102</v>
      </c>
      <c r="DZ7" s="24" t="s">
        <v>102</v>
      </c>
      <c r="EA7" s="24">
        <v>0</v>
      </c>
      <c r="EB7" s="24">
        <v>0</v>
      </c>
      <c r="EC7" s="24">
        <v>0</v>
      </c>
      <c r="ED7" s="24">
        <v>6.54</v>
      </c>
      <c r="EE7" s="24" t="s">
        <v>102</v>
      </c>
      <c r="EF7" s="24" t="s">
        <v>102</v>
      </c>
      <c r="EG7" s="24">
        <v>0</v>
      </c>
      <c r="EH7" s="24">
        <v>0.26</v>
      </c>
      <c r="EI7" s="24">
        <v>0</v>
      </c>
      <c r="EJ7" s="24" t="s">
        <v>102</v>
      </c>
      <c r="EK7" s="24" t="s">
        <v>102</v>
      </c>
      <c r="EL7" s="24">
        <v>0.1</v>
      </c>
      <c r="EM7" s="24">
        <v>0.32</v>
      </c>
      <c r="EN7" s="24">
        <v>0.1</v>
      </c>
      <c r="EO7" s="24">
        <v>0.24</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111</v>
      </c>
      <c r="D13" t="s">
        <v>112</v>
      </c>
      <c r="E13" t="s">
        <v>113</v>
      </c>
      <c r="F13" t="s">
        <v>112</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2023-01-24T05:12:33Z</cp:lastPrinted>
  <dcterms:created xsi:type="dcterms:W3CDTF">2023-01-12T23:30:11Z</dcterms:created>
  <dcterms:modified xsi:type="dcterms:W3CDTF">2023-02-24T02:44:29Z</dcterms:modified>
  <cp:category/>
</cp:coreProperties>
</file>