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3 下水道○\74特環\"/>
    </mc:Choice>
  </mc:AlternateContent>
  <workbookProtection workbookAlgorithmName="SHA-512" workbookHashValue="RAdbotuqZCaHLg9tSQoO2x1CXfe3v5vK05QwKcnZHj8X9yPoP5OFpr/O0HgCxo83lJ9MXF4jGmsEgTCCfc0z3Q==" workbookSaltValue="FCFyYzIhl4Cs9MjqluLZvQ==" workbookSpinCount="100000" lockStructure="1"/>
  <bookViews>
    <workbookView xWindow="-120" yWindow="-120" windowWidth="20730" windowHeight="111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P10" i="4" s="1"/>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G85" i="4"/>
  <c r="E85" i="4"/>
  <c r="BB10" i="4"/>
  <c r="AT10" i="4"/>
  <c r="W10" i="4"/>
  <c r="BB8" i="4"/>
  <c r="AT8" i="4"/>
  <c r="AL8" i="4"/>
  <c r="AD8" i="4"/>
  <c r="W8" i="4"/>
  <c r="P8" i="4"/>
  <c r="B8"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<sst xmlns="http://schemas.openxmlformats.org/spreadsheetml/2006/main" count="275" uniqueCount="118">
  <si>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</si>
  <si>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</si>
  <si>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</si>
  <si>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</si>
  <si>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</si>
  <si>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</si>
  <si>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</si>
  <si>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</si>
  <si>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</si>
  <si>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</si>
  <si>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</si>
  <si>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</si>
  <si>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</si>
  <si>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</si>
  <si>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</si>
  <si>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</si>
  <si>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</si>
  <si>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</si>
  <si>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</si>
  <si>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</si>
  <si>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</si>
  <si>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</si>
  <si>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</si>
  <si>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</si>
  <si>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</si>
  <si>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</si>
  <si>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</si>
  <si>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</si>
  <si>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</si>
  <si>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</si>
  <si>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</si>
  <si>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</si>
  <si>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</si>
  <si>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</si>
  <si>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</si>
  <si>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</si>
  <si>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</si>
  <si>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</si>
  <si>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</si>
  <si>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</si>
  <si>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</si>
  <si>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</si>
  <si>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</si>
  <si>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</si>
  <si>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</si>
  <si>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</si>
  <si>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</si>
  <si>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</si>
  <si>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</si>
  <si>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</si>
  <si>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</si>
  <si>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</si>
  <si>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</si>
  <si>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</si>
  <si>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</si>
  <si>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</si>
  <si>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</si>
  <si>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</si>
  <si>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</si>
  <si>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</si>
  <si>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</si>
  <si>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</si>
  <si>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</si>
  <si>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</si>
  <si>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</si>
  <si>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</si>
  <si>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</si>
  <si>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</si>
  <si>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</si>
  <si>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</si>
  <si>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</si>
  <si>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</si>
  <si>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</si>
  <si>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</si>
  <si>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</si>
  <si>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</si>
  <si>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</si>
  <si>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</si>
  <si>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</si>
  <si>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</si>
  <si>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</si>
  <si>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</si>
  <si>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</si>
  <si>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</si>
  <si>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</si>
  <si>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</si>
  <si>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</si>
  <si>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</si>
  <si>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</si>
  <si>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</si>
  <si>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</si>
  <si>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</si>
  <si>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</si>
  <si>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</si>
  <si>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</si>
  <si>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</si>
  <si>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</si>
  <si>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</si>
  <si>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</si>
  <si>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</si>
  <si>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</si>
  <si>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</si>
  <si>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</si>
  <si>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</si>
  <si>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</si>
  <si>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</si>
  <si>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</si>
  <si>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</si>
  <si>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</si>
  <si>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</si>
  <si>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</si>
  <si>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</si>
  <si>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</si>
  <si>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</si>
  <si>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</si>
  <si>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処理場施設及びマンホールポンプ設備においては、供用開始から耐用年数が経過した処理施設、機械設備等をストックマネジメント計画により、効率的に更新を行っていく。
　管渠施設の老朽化については、供用開始から年数が浅いため、指標に表れていないが、将来において計画に基づき、効率的に更新を行っていく。</t>
    <rPh sb="1" eb="4">
      <t>ショリジョウ</t>
    </rPh>
    <rPh sb="4" eb="6">
      <t>シセツ</t>
    </rPh>
    <rPh sb="6" eb="7">
      <t>オヨ</t>
    </rPh>
    <rPh sb="16" eb="18">
      <t>セツビ</t>
    </rPh>
    <rPh sb="24" eb="26">
      <t>キョウヨウ</t>
    </rPh>
    <rPh sb="26" eb="28">
      <t>カイシ</t>
    </rPh>
    <rPh sb="30" eb="32">
      <t>タイヨウ</t>
    </rPh>
    <rPh sb="32" eb="34">
      <t>ネンスウ</t>
    </rPh>
    <rPh sb="35" eb="37">
      <t>ケイカ</t>
    </rPh>
    <rPh sb="39" eb="41">
      <t>ショリ</t>
    </rPh>
    <rPh sb="41" eb="43">
      <t>シセツ</t>
    </rPh>
    <rPh sb="44" eb="46">
      <t>キカイ</t>
    </rPh>
    <rPh sb="46" eb="48">
      <t>セツビ</t>
    </rPh>
    <rPh sb="48" eb="49">
      <t>トウ</t>
    </rPh>
    <rPh sb="60" eb="62">
      <t>ケイカク</t>
    </rPh>
    <rPh sb="66" eb="69">
      <t>コウリツテキ</t>
    </rPh>
    <rPh sb="70" eb="72">
      <t>コウシン</t>
    </rPh>
    <rPh sb="73" eb="74">
      <t>オコナ</t>
    </rPh>
    <rPh sb="82" eb="84">
      <t>カンキョ</t>
    </rPh>
    <rPh sb="84" eb="86">
      <t>シセツ</t>
    </rPh>
    <rPh sb="87" eb="90">
      <t>ロウキュウカ</t>
    </rPh>
    <rPh sb="96" eb="98">
      <t>キョウヨウ</t>
    </rPh>
    <rPh sb="98" eb="100">
      <t>カイシ</t>
    </rPh>
    <rPh sb="102" eb="104">
      <t>ネンスウ</t>
    </rPh>
    <rPh sb="105" eb="106">
      <t>アサ</t>
    </rPh>
    <rPh sb="110" eb="112">
      <t>シヒョウ</t>
    </rPh>
    <rPh sb="113" eb="114">
      <t>アラワ</t>
    </rPh>
    <rPh sb="121" eb="123">
      <t>ショウライ</t>
    </rPh>
    <rPh sb="127" eb="129">
      <t>ケイカク</t>
    </rPh>
    <rPh sb="130" eb="131">
      <t>モト</t>
    </rPh>
    <rPh sb="134" eb="137">
      <t>コウリツテキ</t>
    </rPh>
    <rPh sb="138" eb="140">
      <t>コウシン</t>
    </rPh>
    <rPh sb="141" eb="142">
      <t>オコナ</t>
    </rPh>
    <phoneticPr fontId="4"/>
  </si>
  <si>
    <t>　特定環境保全公共下水道事業は、整備が完了しており、接続率も高い地域である。しかしながら、人口減少の進行が顕著であり、このことから、今後の有収水量の増加は見込めず、使用料収入の減少は避けられない状況である。
　今後、持続した経営の安定化を図るためにも、維持管理コストの抑制が必要不可欠であり、また、施設の統廃合も視野に入れ、効率的・効果的な事業展開を図る必要がある。</t>
    <rPh sb="1" eb="3">
      <t>トクテイ</t>
    </rPh>
    <rPh sb="3" eb="5">
      <t>カンキョウ</t>
    </rPh>
    <rPh sb="5" eb="7">
      <t>ホゼン</t>
    </rPh>
    <rPh sb="7" eb="9">
      <t>コウキョウ</t>
    </rPh>
    <rPh sb="9" eb="12">
      <t>ゲスイドウ</t>
    </rPh>
    <rPh sb="12" eb="14">
      <t>ジギョウ</t>
    </rPh>
    <rPh sb="16" eb="18">
      <t>セイビ</t>
    </rPh>
    <rPh sb="19" eb="21">
      <t>カンリョウ</t>
    </rPh>
    <rPh sb="26" eb="28">
      <t>セツゾク</t>
    </rPh>
    <rPh sb="28" eb="29">
      <t>リツ</t>
    </rPh>
    <rPh sb="30" eb="31">
      <t>タカ</t>
    </rPh>
    <rPh sb="32" eb="34">
      <t>チイキ</t>
    </rPh>
    <rPh sb="45" eb="47">
      <t>ジンコウ</t>
    </rPh>
    <rPh sb="47" eb="49">
      <t>ゲンショウ</t>
    </rPh>
    <rPh sb="50" eb="52">
      <t>シンコウ</t>
    </rPh>
    <rPh sb="53" eb="55">
      <t>ケンチョ</t>
    </rPh>
    <rPh sb="66" eb="68">
      <t>コンゴ</t>
    </rPh>
    <rPh sb="69" eb="71">
      <t>ユウシュウ</t>
    </rPh>
    <rPh sb="71" eb="73">
      <t>スイリョウ</t>
    </rPh>
    <rPh sb="74" eb="76">
      <t>ゾウカ</t>
    </rPh>
    <rPh sb="77" eb="79">
      <t>ミコ</t>
    </rPh>
    <rPh sb="82" eb="85">
      <t>シヨウリョウ</t>
    </rPh>
    <rPh sb="85" eb="87">
      <t>シュウニュウ</t>
    </rPh>
    <rPh sb="88" eb="90">
      <t>ゲンショウ</t>
    </rPh>
    <rPh sb="91" eb="92">
      <t>サ</t>
    </rPh>
    <rPh sb="97" eb="99">
      <t>ジョウキョウ</t>
    </rPh>
    <rPh sb="106" eb="108">
      <t>コンゴ</t>
    </rPh>
    <rPh sb="109" eb="111">
      <t>ジゾク</t>
    </rPh>
    <rPh sb="113" eb="115">
      <t>ケイエイ</t>
    </rPh>
    <rPh sb="116" eb="118">
      <t>アンテイ</t>
    </rPh>
    <rPh sb="118" eb="119">
      <t>カ</t>
    </rPh>
    <rPh sb="120" eb="121">
      <t>ハカ</t>
    </rPh>
    <rPh sb="127" eb="129">
      <t>イジ</t>
    </rPh>
    <rPh sb="129" eb="131">
      <t>カンリ</t>
    </rPh>
    <rPh sb="135" eb="137">
      <t>ヨクセイ</t>
    </rPh>
    <rPh sb="138" eb="140">
      <t>ヒツヨウ</t>
    </rPh>
    <rPh sb="140" eb="143">
      <t>フカケツ</t>
    </rPh>
    <rPh sb="150" eb="152">
      <t>シセツ</t>
    </rPh>
    <rPh sb="153" eb="156">
      <t>トウハイゴウ</t>
    </rPh>
    <rPh sb="157" eb="159">
      <t>シヤ</t>
    </rPh>
    <rPh sb="160" eb="161">
      <t>イ</t>
    </rPh>
    <rPh sb="163" eb="166">
      <t>コウリツテキ</t>
    </rPh>
    <rPh sb="167" eb="170">
      <t>コウカテキ</t>
    </rPh>
    <rPh sb="171" eb="173">
      <t>ジギョウ</t>
    </rPh>
    <rPh sb="173" eb="175">
      <t>テンカイ</t>
    </rPh>
    <rPh sb="176" eb="177">
      <t>ハカ</t>
    </rPh>
    <rPh sb="178" eb="180">
      <t>ヒツヨウ</t>
    </rPh>
    <phoneticPr fontId="4"/>
  </si>
  <si>
    <t>①経常収支比率
　指標は100%を示しているが、一般会計からの繰入金に頼る面が大きい。今後も維持管理費等の抑制に努める。
③流動比率・④企業債残高対事業規模比率
　経営戦略に基づき、将来における下水道使用料の見直しに取組み、またストックマネジメント計画により設備の改築・更新を効率的に行い、新規企業債を抑制しながら、単年度における収支バランスを図っていく。
⑤経費回収率
　類似団体平均値との比較では、高い数値で推移しており、前年度比も上昇傾向にある。今後も更なる汚水処理費の削減を図りながら経営改善に努めていく。
⑥汚水処原価
　類似団体平均値と比較し低い数値となり、前年度比も下降傾向となった。今後も更なる経営安定化のため維持管理費の抑制に努める。
⑦施設利用率
　類似団体平均値と比較し低い数値となっているが、人口減少による有収水量の減によるものと推測される。
⑧水洗化率
　本事業の2処理区については、類似団体平均値を上回っているが、人口減少に伴い、有収水量が年々減少傾向となっている。</t>
    <rPh sb="1" eb="3">
      <t>ケイジョウ</t>
    </rPh>
    <rPh sb="3" eb="5">
      <t>シュウシ</t>
    </rPh>
    <rPh sb="5" eb="7">
      <t>ヒリツ</t>
    </rPh>
    <rPh sb="9" eb="11">
      <t>シヒョウ</t>
    </rPh>
    <rPh sb="17" eb="18">
      <t>シメ</t>
    </rPh>
    <rPh sb="24" eb="28">
      <t>イッパンカイケイ</t>
    </rPh>
    <rPh sb="31" eb="33">
      <t>クリイレ</t>
    </rPh>
    <rPh sb="33" eb="34">
      <t>キン</t>
    </rPh>
    <rPh sb="35" eb="36">
      <t>タヨ</t>
    </rPh>
    <rPh sb="37" eb="38">
      <t>メン</t>
    </rPh>
    <rPh sb="39" eb="40">
      <t>オオ</t>
    </rPh>
    <rPh sb="43" eb="45">
      <t>コンゴ</t>
    </rPh>
    <rPh sb="46" eb="48">
      <t>イジ</t>
    </rPh>
    <rPh sb="48" eb="51">
      <t>カンリヒ</t>
    </rPh>
    <rPh sb="51" eb="52">
      <t>トウ</t>
    </rPh>
    <rPh sb="53" eb="55">
      <t>ヨクセイ</t>
    </rPh>
    <rPh sb="56" eb="57">
      <t>ツト</t>
    </rPh>
    <rPh sb="62" eb="64">
      <t>リュウドウ</t>
    </rPh>
    <rPh sb="64" eb="66">
      <t>ヒリツ</t>
    </rPh>
    <rPh sb="68" eb="70">
      <t>キギョウ</t>
    </rPh>
    <rPh sb="70" eb="71">
      <t>サイ</t>
    </rPh>
    <rPh sb="71" eb="73">
      <t>ザンダカ</t>
    </rPh>
    <rPh sb="73" eb="74">
      <t>タイ</t>
    </rPh>
    <rPh sb="74" eb="76">
      <t>ジギョウ</t>
    </rPh>
    <rPh sb="76" eb="78">
      <t>キボ</t>
    </rPh>
    <rPh sb="78" eb="80">
      <t>ヒリツ</t>
    </rPh>
    <rPh sb="82" eb="84">
      <t>ケイエイ</t>
    </rPh>
    <rPh sb="84" eb="86">
      <t>センリャク</t>
    </rPh>
    <rPh sb="87" eb="88">
      <t>モト</t>
    </rPh>
    <rPh sb="91" eb="93">
      <t>ショウライ</t>
    </rPh>
    <rPh sb="97" eb="100">
      <t>ゲスイドウ</t>
    </rPh>
    <rPh sb="100" eb="103">
      <t>シヨウリョウ</t>
    </rPh>
    <rPh sb="104" eb="106">
      <t>ミナオ</t>
    </rPh>
    <rPh sb="108" eb="110">
      <t>トリク</t>
    </rPh>
    <rPh sb="124" eb="126">
      <t>ケイカク</t>
    </rPh>
    <rPh sb="129" eb="131">
      <t>セツビ</t>
    </rPh>
    <rPh sb="132" eb="134">
      <t>カイチク</t>
    </rPh>
    <rPh sb="135" eb="137">
      <t>コウシン</t>
    </rPh>
    <rPh sb="138" eb="141">
      <t>コウリツテキ</t>
    </rPh>
    <rPh sb="142" eb="143">
      <t>オコナ</t>
    </rPh>
    <rPh sb="145" eb="147">
      <t>シンキ</t>
    </rPh>
    <rPh sb="147" eb="149">
      <t>キギョウ</t>
    </rPh>
    <rPh sb="149" eb="150">
      <t>サイ</t>
    </rPh>
    <rPh sb="151" eb="153">
      <t>ヨクセイ</t>
    </rPh>
    <rPh sb="158" eb="161">
      <t>タンネンド</t>
    </rPh>
    <rPh sb="165" eb="167">
      <t>シュウシ</t>
    </rPh>
    <rPh sb="172" eb="173">
      <t>ハカ</t>
    </rPh>
    <rPh sb="180" eb="184">
      <t>ケイヒカイシュウ</t>
    </rPh>
    <rPh sb="184" eb="185">
      <t>リツ</t>
    </rPh>
    <rPh sb="187" eb="189">
      <t>ルイジ</t>
    </rPh>
    <rPh sb="189" eb="191">
      <t>ダンタイ</t>
    </rPh>
    <rPh sb="191" eb="194">
      <t>ヘイキンチ</t>
    </rPh>
    <rPh sb="196" eb="198">
      <t>ヒカク</t>
    </rPh>
    <rPh sb="201" eb="202">
      <t>タカ</t>
    </rPh>
    <rPh sb="203" eb="205">
      <t>スウチ</t>
    </rPh>
    <rPh sb="206" eb="208">
      <t>スイイ</t>
    </rPh>
    <rPh sb="213" eb="217">
      <t>ゼンネンドヒ</t>
    </rPh>
    <rPh sb="218" eb="220">
      <t>ジョウショウ</t>
    </rPh>
    <rPh sb="220" eb="222">
      <t>ケイコウ</t>
    </rPh>
    <rPh sb="226" eb="228">
      <t>コンゴ</t>
    </rPh>
    <rPh sb="229" eb="230">
      <t>サラ</t>
    </rPh>
    <rPh sb="232" eb="234">
      <t>オスイ</t>
    </rPh>
    <rPh sb="234" eb="236">
      <t>ショリ</t>
    </rPh>
    <rPh sb="236" eb="237">
      <t>ヒ</t>
    </rPh>
    <rPh sb="238" eb="240">
      <t>サクゲン</t>
    </rPh>
    <rPh sb="241" eb="242">
      <t>ハカ</t>
    </rPh>
    <rPh sb="246" eb="248">
      <t>ケイエイ</t>
    </rPh>
    <rPh sb="248" eb="250">
      <t>カイゼン</t>
    </rPh>
    <rPh sb="251" eb="252">
      <t>ツト</t>
    </rPh>
    <rPh sb="259" eb="261">
      <t>オスイ</t>
    </rPh>
    <rPh sb="261" eb="262">
      <t>ショ</t>
    </rPh>
    <rPh sb="262" eb="264">
      <t>ゲンカ</t>
    </rPh>
    <rPh sb="266" eb="268">
      <t>ルイジ</t>
    </rPh>
    <rPh sb="268" eb="270">
      <t>ダンタイ</t>
    </rPh>
    <rPh sb="270" eb="273">
      <t>ヘイキンチ</t>
    </rPh>
    <rPh sb="274" eb="276">
      <t>ヒカク</t>
    </rPh>
    <rPh sb="277" eb="278">
      <t>ヒク</t>
    </rPh>
    <rPh sb="279" eb="281">
      <t>スウチ</t>
    </rPh>
    <rPh sb="285" eb="288">
      <t>ゼンネンド</t>
    </rPh>
    <rPh sb="288" eb="289">
      <t>ヒ</t>
    </rPh>
    <rPh sb="290" eb="292">
      <t>カコウ</t>
    </rPh>
    <rPh sb="292" eb="294">
      <t>ケイコウ</t>
    </rPh>
    <rPh sb="299" eb="301">
      <t>コンゴ</t>
    </rPh>
    <rPh sb="302" eb="303">
      <t>サラ</t>
    </rPh>
    <rPh sb="305" eb="307">
      <t>ケイエイ</t>
    </rPh>
    <rPh sb="307" eb="310">
      <t>アンテイカ</t>
    </rPh>
    <rPh sb="313" eb="315">
      <t>イジ</t>
    </rPh>
    <rPh sb="315" eb="318">
      <t>カンリヒ</t>
    </rPh>
    <rPh sb="319" eb="321">
      <t>ヨクセイ</t>
    </rPh>
    <rPh sb="322" eb="323">
      <t>ツト</t>
    </rPh>
    <rPh sb="328" eb="330">
      <t>シセツ</t>
    </rPh>
    <rPh sb="330" eb="333">
      <t>リヨウリツ</t>
    </rPh>
    <rPh sb="335" eb="337">
      <t>ルイジ</t>
    </rPh>
    <rPh sb="337" eb="339">
      <t>ダンタイ</t>
    </rPh>
    <rPh sb="339" eb="342">
      <t>ヘイキンチ</t>
    </rPh>
    <rPh sb="343" eb="345">
      <t>ヒカク</t>
    </rPh>
    <rPh sb="346" eb="347">
      <t>ヒク</t>
    </rPh>
    <rPh sb="348" eb="350">
      <t>スウチ</t>
    </rPh>
    <rPh sb="358" eb="360">
      <t>ジンコウ</t>
    </rPh>
    <rPh sb="360" eb="362">
      <t>ゲンショウ</t>
    </rPh>
    <rPh sb="365" eb="367">
      <t>ユウシュウ</t>
    </rPh>
    <rPh sb="367" eb="369">
      <t>スイリョウ</t>
    </rPh>
    <rPh sb="370" eb="371">
      <t>ゲン</t>
    </rPh>
    <rPh sb="377" eb="379">
      <t>スイソク</t>
    </rPh>
    <rPh sb="385" eb="388">
      <t>スイセンカ</t>
    </rPh>
    <rPh sb="388" eb="389">
      <t>リツ</t>
    </rPh>
    <rPh sb="391" eb="392">
      <t>ホン</t>
    </rPh>
    <rPh sb="392" eb="394">
      <t>ジギョウ</t>
    </rPh>
    <rPh sb="396" eb="398">
      <t>ショリ</t>
    </rPh>
    <rPh sb="398" eb="399">
      <t>ク</t>
    </rPh>
    <rPh sb="405" eb="407">
      <t>ルイジ</t>
    </rPh>
    <rPh sb="407" eb="409">
      <t>ダンタイ</t>
    </rPh>
    <rPh sb="409" eb="412">
      <t>ヘイキンチ</t>
    </rPh>
    <rPh sb="413" eb="415">
      <t>ウワマワ</t>
    </rPh>
    <rPh sb="421" eb="423">
      <t>ジンコウ</t>
    </rPh>
    <rPh sb="423" eb="425">
      <t>ゲンショウ</t>
    </rPh>
    <rPh sb="426" eb="427">
      <t>トモナ</t>
    </rPh>
    <rPh sb="429" eb="431">
      <t>ユウシュウ</t>
    </rPh>
    <rPh sb="431" eb="433">
      <t>スイリョウ</t>
    </rPh>
    <rPh sb="434" eb="436">
      <t>ネンネン</t>
    </rPh>
    <rPh sb="436" eb="438">
      <t>ゲンショウ</t>
    </rPh>
    <rPh sb="438" eb="440">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</si>
</sst>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A07-4DC6-BF3B-8C1456B96E7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0.1</c:v>
                </c:pt>
              </c:numCache>
            </c:numRef>
          </c:val>
          <c:smooth val="0"/>
          <c:extLst>
            <c:ext xmlns:c16="http://schemas.microsoft.com/office/drawing/2014/chart" uri="{C3380CC4-5D6E-409C-BE32-E72D297353CC}">
              <c16:uniqueId val="{00000001-6A07-4DC6-BF3B-8C1456B96E7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102.1</c:v>
                </c:pt>
                <c:pt idx="3">
                  <c:v>103.6</c:v>
                </c:pt>
                <c:pt idx="4">
                  <c:v>100</c:v>
                </c:pt>
              </c:numCache>
            </c:numRef>
          </c:val>
          <c:extLst>
            <c:ext xmlns:c16="http://schemas.microsoft.com/office/drawing/2014/chart" uri="{C3380CC4-5D6E-409C-BE32-E72D297353CC}">
              <c16:uniqueId val="{00000000-A76B-4585-8B17-1DD5E8ED6E5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106.09</c:v>
                </c:pt>
              </c:numCache>
            </c:numRef>
          </c:val>
          <c:smooth val="0"/>
          <c:extLst>
            <c:ext xmlns:c16="http://schemas.microsoft.com/office/drawing/2014/chart" uri="{C3380CC4-5D6E-409C-BE32-E72D297353CC}">
              <c16:uniqueId val="{00000001-A76B-4585-8B17-1DD5E8ED6E5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5.47</c:v>
                </c:pt>
                <c:pt idx="3">
                  <c:v>10.35</c:v>
                </c:pt>
                <c:pt idx="4">
                  <c:v>14.25</c:v>
                </c:pt>
              </c:numCache>
            </c:numRef>
          </c:val>
          <c:extLst>
            <c:ext xmlns:c16="http://schemas.microsoft.com/office/drawing/2014/chart" uri="{C3380CC4-5D6E-409C-BE32-E72D297353CC}">
              <c16:uniqueId val="{00000000-91F9-4780-96FE-A335A0EEE8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22.79</c:v>
                </c:pt>
              </c:numCache>
            </c:numRef>
          </c:val>
          <c:smooth val="0"/>
          <c:extLst>
            <c:ext xmlns:c16="http://schemas.microsoft.com/office/drawing/2014/chart" uri="{C3380CC4-5D6E-409C-BE32-E72D297353CC}">
              <c16:uniqueId val="{00000001-91F9-4780-96FE-A335A0EEE8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A9D-4DB4-8C43-8D2D496E22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c:v>0.01</c:v>
                </c:pt>
              </c:numCache>
            </c:numRef>
          </c:val>
          <c:smooth val="0"/>
          <c:extLst>
            <c:ext xmlns:c16="http://schemas.microsoft.com/office/drawing/2014/chart" uri="{C3380CC4-5D6E-409C-BE32-E72D297353CC}">
              <c16:uniqueId val="{00000001-7A9D-4DB4-8C43-8D2D496E22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EFF-4BB5-8970-70C0E4A747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69.42</c:v>
                </c:pt>
              </c:numCache>
            </c:numRef>
          </c:val>
          <c:smooth val="0"/>
          <c:extLst>
            <c:ext xmlns:c16="http://schemas.microsoft.com/office/drawing/2014/chart" uri="{C3380CC4-5D6E-409C-BE32-E72D297353CC}">
              <c16:uniqueId val="{00000001-3EFF-4BB5-8970-70C0E4A747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9.74</c:v>
                </c:pt>
                <c:pt idx="3">
                  <c:v>24.76</c:v>
                </c:pt>
                <c:pt idx="4">
                  <c:v>21.86</c:v>
                </c:pt>
              </c:numCache>
            </c:numRef>
          </c:val>
          <c:extLst>
            <c:ext xmlns:c16="http://schemas.microsoft.com/office/drawing/2014/chart" uri="{C3380CC4-5D6E-409C-BE32-E72D297353CC}">
              <c16:uniqueId val="{00000000-051F-474C-964F-0F3AFA1E69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43.07</c:v>
                </c:pt>
              </c:numCache>
            </c:numRef>
          </c:val>
          <c:smooth val="0"/>
          <c:extLst>
            <c:ext xmlns:c16="http://schemas.microsoft.com/office/drawing/2014/chart" uri="{C3380CC4-5D6E-409C-BE32-E72D297353CC}">
              <c16:uniqueId val="{00000001-051F-474C-964F-0F3AFA1E69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c:v>319.05</c:v>
                </c:pt>
                <c:pt idx="4">
                  <c:v>280.17</c:v>
                </c:pt>
              </c:numCache>
            </c:numRef>
          </c:val>
          <c:extLst>
            <c:ext xmlns:c16="http://schemas.microsoft.com/office/drawing/2014/chart" uri="{C3380CC4-5D6E-409C-BE32-E72D297353CC}">
              <c16:uniqueId val="{00000000-7FBA-48EF-85A4-0B37E7ED35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1163.75</c:v>
                </c:pt>
              </c:numCache>
            </c:numRef>
          </c:val>
          <c:smooth val="0"/>
          <c:extLst>
            <c:ext xmlns:c16="http://schemas.microsoft.com/office/drawing/2014/chart" uri="{C3380CC4-5D6E-409C-BE32-E72D297353CC}">
              <c16:uniqueId val="{00000001-7FBA-48EF-85A4-0B37E7ED35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83.43</c:v>
                </c:pt>
                <c:pt idx="3">
                  <c:v>62.5</c:v>
                </c:pt>
                <c:pt idx="4">
                  <c:v>82.75</c:v>
                </c:pt>
              </c:numCache>
            </c:numRef>
          </c:val>
          <c:extLst>
            <c:ext xmlns:c16="http://schemas.microsoft.com/office/drawing/2014/chart" uri="{C3380CC4-5D6E-409C-BE32-E72D297353CC}">
              <c16:uniqueId val="{00000000-7CC1-4D43-B281-59E9CCB7C8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72.599999999999994</c:v>
                </c:pt>
              </c:numCache>
            </c:numRef>
          </c:val>
          <c:smooth val="0"/>
          <c:extLst>
            <c:ext xmlns:c16="http://schemas.microsoft.com/office/drawing/2014/chart" uri="{C3380CC4-5D6E-409C-BE32-E72D297353CC}">
              <c16:uniqueId val="{00000001-7CC1-4D43-B281-59E9CCB7C8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198.36</c:v>
                </c:pt>
                <c:pt idx="3">
                  <c:v>266.43</c:v>
                </c:pt>
                <c:pt idx="4">
                  <c:v>202.42</c:v>
                </c:pt>
              </c:numCache>
            </c:numRef>
          </c:val>
          <c:extLst>
            <c:ext xmlns:c16="http://schemas.microsoft.com/office/drawing/2014/chart" uri="{C3380CC4-5D6E-409C-BE32-E72D297353CC}">
              <c16:uniqueId val="{00000000-B39B-4AFF-975F-4753E08DCD8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228.64</c:v>
                </c:pt>
              </c:numCache>
            </c:numRef>
          </c:val>
          <c:smooth val="0"/>
          <c:extLst>
            <c:ext xmlns:c16="http://schemas.microsoft.com/office/drawing/2014/chart" uri="{C3380CC4-5D6E-409C-BE32-E72D297353CC}">
              <c16:uniqueId val="{00000001-B39B-4AFF-975F-4753E08DCD8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33.92</c:v>
                </c:pt>
                <c:pt idx="3">
                  <c:v>34.119999999999997</c:v>
                </c:pt>
                <c:pt idx="4">
                  <c:v>32.270000000000003</c:v>
                </c:pt>
              </c:numCache>
            </c:numRef>
          </c:val>
          <c:extLst>
            <c:ext xmlns:c16="http://schemas.microsoft.com/office/drawing/2014/chart" uri="{C3380CC4-5D6E-409C-BE32-E72D297353CC}">
              <c16:uniqueId val="{00000000-0362-43ED-A724-06A8EEA231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42.28</c:v>
                </c:pt>
              </c:numCache>
            </c:numRef>
          </c:val>
          <c:smooth val="0"/>
          <c:extLst>
            <c:ext xmlns:c16="http://schemas.microsoft.com/office/drawing/2014/chart" uri="{C3380CC4-5D6E-409C-BE32-E72D297353CC}">
              <c16:uniqueId val="{00000001-0362-43ED-A724-06A8EEA231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97.86</c:v>
                </c:pt>
                <c:pt idx="3">
                  <c:v>98.03</c:v>
                </c:pt>
                <c:pt idx="4">
                  <c:v>97.98</c:v>
                </c:pt>
              </c:numCache>
            </c:numRef>
          </c:val>
          <c:extLst>
            <c:ext xmlns:c16="http://schemas.microsoft.com/office/drawing/2014/chart" uri="{C3380CC4-5D6E-409C-BE32-E72D297353CC}">
              <c16:uniqueId val="{00000000-BAF8-4E19-BF7D-48156FBB2C6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84.34</c:v>
                </c:pt>
              </c:numCache>
            </c:numRef>
          </c:val>
          <c:smooth val="0"/>
          <c:extLst>
            <c:ext xmlns:c16="http://schemas.microsoft.com/office/drawing/2014/chart" uri="{C3380CC4-5D6E-409C-BE32-E72D297353CC}">
              <c16:uniqueId val="{00000001-BAF8-4E19-BF7D-48156FBB2C6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志賀町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19178</v>
      </c>
      <c r="AM8" s="46"/>
      <c r="AN8" s="46"/>
      <c r="AO8" s="46"/>
      <c r="AP8" s="46"/>
      <c r="AQ8" s="46"/>
      <c r="AR8" s="46"/>
      <c r="AS8" s="46"/>
      <c r="AT8" s="45">
        <f>データ!T6</f>
        <v>246.76</v>
      </c>
      <c r="AU8" s="45"/>
      <c r="AV8" s="45"/>
      <c r="AW8" s="45"/>
      <c r="AX8" s="45"/>
      <c r="AY8" s="45"/>
      <c r="AZ8" s="45"/>
      <c r="BA8" s="45"/>
      <c r="BB8" s="45">
        <f>データ!U6</f>
        <v>77.72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41.84</v>
      </c>
      <c r="J10" s="45"/>
      <c r="K10" s="45"/>
      <c r="L10" s="45"/>
      <c r="M10" s="45"/>
      <c r="N10" s="45"/>
      <c r="O10" s="45"/>
      <c r="P10" s="45">
        <f>データ!P6</f>
        <v>6.26</v>
      </c>
      <c r="Q10" s="45"/>
      <c r="R10" s="45"/>
      <c r="S10" s="45"/>
      <c r="T10" s="45"/>
      <c r="U10" s="45"/>
      <c r="V10" s="45"/>
      <c r="W10" s="45">
        <f>データ!Q6</f>
        <v>100.13</v>
      </c>
      <c r="X10" s="45"/>
      <c r="Y10" s="45"/>
      <c r="Z10" s="45"/>
      <c r="AA10" s="45"/>
      <c r="AB10" s="45"/>
      <c r="AC10" s="45"/>
      <c r="AD10" s="46">
        <f>データ!R6</f>
        <v>3300</v>
      </c>
      <c r="AE10" s="46"/>
      <c r="AF10" s="46"/>
      <c r="AG10" s="46"/>
      <c r="AH10" s="46"/>
      <c r="AI10" s="46"/>
      <c r="AJ10" s="46"/>
      <c r="AK10" s="2"/>
      <c r="AL10" s="46">
        <f>データ!V6</f>
        <v>1189</v>
      </c>
      <c r="AM10" s="46"/>
      <c r="AN10" s="46"/>
      <c r="AO10" s="46"/>
      <c r="AP10" s="46"/>
      <c r="AQ10" s="46"/>
      <c r="AR10" s="46"/>
      <c r="AS10" s="46"/>
      <c r="AT10" s="45">
        <f>データ!W6</f>
        <v>0.57999999999999996</v>
      </c>
      <c r="AU10" s="45"/>
      <c r="AV10" s="45"/>
      <c r="AW10" s="45"/>
      <c r="AX10" s="45"/>
      <c r="AY10" s="45"/>
      <c r="AZ10" s="45"/>
      <c r="BA10" s="45"/>
      <c r="BB10" s="45">
        <f>データ!X6</f>
        <v>2050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bTz/g+eitsqtM0TtBiqgg7aZW/NidhLPszqmaFcTI8+mGfR6OEFYSNzpFhlYJCn3uM2RpkTcp7VWP/oOLDytAw==" saltValue="THh/aqEaXaM9dNQW2Blb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173843</v>
      </c>
      <c r="D6" s="19">
        <f t="shared" si="3"/>
        <v>46</v>
      </c>
      <c r="E6" s="19">
        <f t="shared" si="3"/>
        <v>17</v>
      </c>
      <c r="F6" s="19">
        <f t="shared" si="3"/>
        <v>4</v>
      </c>
      <c r="G6" s="19">
        <f t="shared" si="3"/>
        <v>0</v>
      </c>
      <c r="H6" s="19" t="str">
        <f t="shared" si="3"/>
        <v>石川県　志賀町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41.84</v>
      </c>
      <c r="P6" s="20">
        <f t="shared" si="3"/>
        <v>6.26</v>
      </c>
      <c r="Q6" s="20">
        <f t="shared" si="3"/>
        <v>100.13</v>
      </c>
      <c r="R6" s="20">
        <f t="shared" si="3"/>
        <v>3300</v>
      </c>
      <c r="S6" s="20">
        <f t="shared" si="3"/>
        <v>19178</v>
      </c>
      <c r="T6" s="20">
        <f t="shared" si="3"/>
        <v>246.76</v>
      </c>
      <c r="U6" s="20">
        <f t="shared" si="3"/>
        <v>77.72</v>
      </c>
      <c r="V6" s="20">
        <f t="shared" si="3"/>
        <v>1189</v>
      </c>
      <c r="W6" s="20">
        <f t="shared" si="3"/>
        <v>0.57999999999999996</v>
      </c>
      <c r="X6" s="20">
        <f t="shared" si="3"/>
        <v>2050</v>
      </c>
      <c r="Y6" s="21" t="str">
        <f>IF(Y7="",NA(),Y7)</f>
        <v>-</v>
      </c>
      <c r="Z6" s="21" t="str">
        <f t="shared" ref="Z6:AH6" si="4">IF(Z7="",NA(),Z7)</f>
        <v>-</v>
      </c>
      <c r="AA6" s="21">
        <f t="shared" si="4"/>
        <v>102.1</v>
      </c>
      <c r="AB6" s="21">
        <f t="shared" si="4"/>
        <v>103.6</v>
      </c>
      <c r="AC6" s="21">
        <f t="shared" si="4"/>
        <v>100</v>
      </c>
      <c r="AD6" s="21" t="str">
        <f t="shared" si="4"/>
        <v>-</v>
      </c>
      <c r="AE6" s="21" t="str">
        <f t="shared" si="4"/>
        <v>-</v>
      </c>
      <c r="AF6" s="21">
        <f t="shared" si="4"/>
        <v>102.73</v>
      </c>
      <c r="AG6" s="21">
        <f t="shared" si="4"/>
        <v>105.78</v>
      </c>
      <c r="AH6" s="21">
        <f t="shared" si="4"/>
        <v>106.09</v>
      </c>
      <c r="AI6" s="20" t="str">
        <f>IF(AI7="","",IF(AI7="-","【-】","【"&amp;SUBSTITUTE(TEXT(AI7,"#,##0.00"),"-","△")&amp;"】"))</f>
        <v>【105.35】</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94.97</v>
      </c>
      <c r="AR6" s="21">
        <f t="shared" si="5"/>
        <v>63.96</v>
      </c>
      <c r="AS6" s="21">
        <f t="shared" si="5"/>
        <v>69.42</v>
      </c>
      <c r="AT6" s="20" t="str">
        <f>IF(AT7="","",IF(AT7="-","【-】","【"&amp;SUBSTITUTE(TEXT(AT7,"#,##0.00"),"-","△")&amp;"】"))</f>
        <v>【63.89】</v>
      </c>
      <c r="AU6" s="21" t="str">
        <f>IF(AU7="",NA(),AU7)</f>
        <v>-</v>
      </c>
      <c r="AV6" s="21" t="str">
        <f t="shared" ref="AV6:BD6" si="6">IF(AV7="",NA(),AV7)</f>
        <v>-</v>
      </c>
      <c r="AW6" s="21">
        <f t="shared" si="6"/>
        <v>9.74</v>
      </c>
      <c r="AX6" s="21">
        <f t="shared" si="6"/>
        <v>24.76</v>
      </c>
      <c r="AY6" s="21">
        <f t="shared" si="6"/>
        <v>21.86</v>
      </c>
      <c r="AZ6" s="21" t="str">
        <f t="shared" si="6"/>
        <v>-</v>
      </c>
      <c r="BA6" s="21" t="str">
        <f t="shared" si="6"/>
        <v>-</v>
      </c>
      <c r="BB6" s="21">
        <f t="shared" si="6"/>
        <v>47.72</v>
      </c>
      <c r="BC6" s="21">
        <f t="shared" si="6"/>
        <v>44.24</v>
      </c>
      <c r="BD6" s="21">
        <f t="shared" si="6"/>
        <v>43.07</v>
      </c>
      <c r="BE6" s="20" t="str">
        <f>IF(BE7="","",IF(BE7="-","【-】","【"&amp;SUBSTITUTE(TEXT(BE7,"#,##0.00"),"-","△")&amp;"】"))</f>
        <v>【44.07】</v>
      </c>
      <c r="BF6" s="21" t="str">
        <f>IF(BF7="",NA(),BF7)</f>
        <v>-</v>
      </c>
      <c r="BG6" s="21" t="str">
        <f t="shared" ref="BG6:BO6" si="7">IF(BG7="",NA(),BG7)</f>
        <v>-</v>
      </c>
      <c r="BH6" s="20">
        <f t="shared" si="7"/>
        <v>0</v>
      </c>
      <c r="BI6" s="21">
        <f t="shared" si="7"/>
        <v>319.05</v>
      </c>
      <c r="BJ6" s="21">
        <f t="shared" si="7"/>
        <v>280.17</v>
      </c>
      <c r="BK6" s="21" t="str">
        <f t="shared" si="7"/>
        <v>-</v>
      </c>
      <c r="BL6" s="21" t="str">
        <f t="shared" si="7"/>
        <v>-</v>
      </c>
      <c r="BM6" s="21">
        <f t="shared" si="7"/>
        <v>1206.79</v>
      </c>
      <c r="BN6" s="21">
        <f t="shared" si="7"/>
        <v>1258.43</v>
      </c>
      <c r="BO6" s="21">
        <f t="shared" si="7"/>
        <v>1163.75</v>
      </c>
      <c r="BP6" s="20" t="str">
        <f>IF(BP7="","",IF(BP7="-","【-】","【"&amp;SUBSTITUTE(TEXT(BP7,"#,##0.00"),"-","△")&amp;"】"))</f>
        <v>【1,201.79】</v>
      </c>
      <c r="BQ6" s="21" t="str">
        <f>IF(BQ7="",NA(),BQ7)</f>
        <v>-</v>
      </c>
      <c r="BR6" s="21" t="str">
        <f t="shared" ref="BR6:BZ6" si="8">IF(BR7="",NA(),BR7)</f>
        <v>-</v>
      </c>
      <c r="BS6" s="21">
        <f t="shared" si="8"/>
        <v>83.43</v>
      </c>
      <c r="BT6" s="21">
        <f t="shared" si="8"/>
        <v>62.5</v>
      </c>
      <c r="BU6" s="21">
        <f t="shared" si="8"/>
        <v>82.75</v>
      </c>
      <c r="BV6" s="21" t="str">
        <f t="shared" si="8"/>
        <v>-</v>
      </c>
      <c r="BW6" s="21" t="str">
        <f t="shared" si="8"/>
        <v>-</v>
      </c>
      <c r="BX6" s="21">
        <f t="shared" si="8"/>
        <v>71.84</v>
      </c>
      <c r="BY6" s="21">
        <f t="shared" si="8"/>
        <v>73.36</v>
      </c>
      <c r="BZ6" s="21">
        <f t="shared" si="8"/>
        <v>72.599999999999994</v>
      </c>
      <c r="CA6" s="20" t="str">
        <f>IF(CA7="","",IF(CA7="-","【-】","【"&amp;SUBSTITUTE(TEXT(CA7,"#,##0.00"),"-","△")&amp;"】"))</f>
        <v>【75.31】</v>
      </c>
      <c r="CB6" s="21" t="str">
        <f>IF(CB7="",NA(),CB7)</f>
        <v>-</v>
      </c>
      <c r="CC6" s="21" t="str">
        <f t="shared" ref="CC6:CK6" si="9">IF(CC7="",NA(),CC7)</f>
        <v>-</v>
      </c>
      <c r="CD6" s="21">
        <f t="shared" si="9"/>
        <v>198.36</v>
      </c>
      <c r="CE6" s="21">
        <f t="shared" si="9"/>
        <v>266.43</v>
      </c>
      <c r="CF6" s="21">
        <f t="shared" si="9"/>
        <v>202.42</v>
      </c>
      <c r="CG6" s="21" t="str">
        <f t="shared" si="9"/>
        <v>-</v>
      </c>
      <c r="CH6" s="21" t="str">
        <f t="shared" si="9"/>
        <v>-</v>
      </c>
      <c r="CI6" s="21">
        <f t="shared" si="9"/>
        <v>228.47</v>
      </c>
      <c r="CJ6" s="21">
        <f t="shared" si="9"/>
        <v>224.88</v>
      </c>
      <c r="CK6" s="21">
        <f t="shared" si="9"/>
        <v>228.64</v>
      </c>
      <c r="CL6" s="20" t="str">
        <f>IF(CL7="","",IF(CL7="-","【-】","【"&amp;SUBSTITUTE(TEXT(CL7,"#,##0.00"),"-","△")&amp;"】"))</f>
        <v>【216.39】</v>
      </c>
      <c r="CM6" s="21" t="str">
        <f>IF(CM7="",NA(),CM7)</f>
        <v>-</v>
      </c>
      <c r="CN6" s="21" t="str">
        <f t="shared" ref="CN6:CV6" si="10">IF(CN7="",NA(),CN7)</f>
        <v>-</v>
      </c>
      <c r="CO6" s="21">
        <f t="shared" si="10"/>
        <v>33.92</v>
      </c>
      <c r="CP6" s="21">
        <f t="shared" si="10"/>
        <v>34.119999999999997</v>
      </c>
      <c r="CQ6" s="21">
        <f t="shared" si="10"/>
        <v>32.270000000000003</v>
      </c>
      <c r="CR6" s="21" t="str">
        <f t="shared" si="10"/>
        <v>-</v>
      </c>
      <c r="CS6" s="21" t="str">
        <f t="shared" si="10"/>
        <v>-</v>
      </c>
      <c r="CT6" s="21">
        <f t="shared" si="10"/>
        <v>42.47</v>
      </c>
      <c r="CU6" s="21">
        <f t="shared" si="10"/>
        <v>42.4</v>
      </c>
      <c r="CV6" s="21">
        <f t="shared" si="10"/>
        <v>42.28</v>
      </c>
      <c r="CW6" s="20" t="str">
        <f>IF(CW7="","",IF(CW7="-","【-】","【"&amp;SUBSTITUTE(TEXT(CW7,"#,##0.00"),"-","△")&amp;"】"))</f>
        <v>【42.57】</v>
      </c>
      <c r="CX6" s="21" t="str">
        <f>IF(CX7="",NA(),CX7)</f>
        <v>-</v>
      </c>
      <c r="CY6" s="21" t="str">
        <f t="shared" ref="CY6:DG6" si="11">IF(CY7="",NA(),CY7)</f>
        <v>-</v>
      </c>
      <c r="CZ6" s="21">
        <f t="shared" si="11"/>
        <v>97.86</v>
      </c>
      <c r="DA6" s="21">
        <f t="shared" si="11"/>
        <v>98.03</v>
      </c>
      <c r="DB6" s="21">
        <f t="shared" si="11"/>
        <v>97.98</v>
      </c>
      <c r="DC6" s="21" t="str">
        <f t="shared" si="11"/>
        <v>-</v>
      </c>
      <c r="DD6" s="21" t="str">
        <f t="shared" si="11"/>
        <v>-</v>
      </c>
      <c r="DE6" s="21">
        <f t="shared" si="11"/>
        <v>83.75</v>
      </c>
      <c r="DF6" s="21">
        <f t="shared" si="11"/>
        <v>84.19</v>
      </c>
      <c r="DG6" s="21">
        <f t="shared" si="11"/>
        <v>84.34</v>
      </c>
      <c r="DH6" s="20" t="str">
        <f>IF(DH7="","",IF(DH7="-","【-】","【"&amp;SUBSTITUTE(TEXT(DH7,"#,##0.00"),"-","△")&amp;"】"))</f>
        <v>【85.24】</v>
      </c>
      <c r="DI6" s="21" t="str">
        <f>IF(DI7="",NA(),DI7)</f>
        <v>-</v>
      </c>
      <c r="DJ6" s="21" t="str">
        <f t="shared" ref="DJ6:DR6" si="12">IF(DJ7="",NA(),DJ7)</f>
        <v>-</v>
      </c>
      <c r="DK6" s="21">
        <f t="shared" si="12"/>
        <v>5.47</v>
      </c>
      <c r="DL6" s="21">
        <f t="shared" si="12"/>
        <v>10.35</v>
      </c>
      <c r="DM6" s="21">
        <f t="shared" si="12"/>
        <v>14.25</v>
      </c>
      <c r="DN6" s="21" t="str">
        <f t="shared" si="12"/>
        <v>-</v>
      </c>
      <c r="DO6" s="21" t="str">
        <f t="shared" si="12"/>
        <v>-</v>
      </c>
      <c r="DP6" s="21">
        <f t="shared" si="12"/>
        <v>24.68</v>
      </c>
      <c r="DQ6" s="21">
        <f t="shared" si="12"/>
        <v>21.36</v>
      </c>
      <c r="DR6" s="21">
        <f t="shared" si="12"/>
        <v>22.79</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8.6199999999999992</v>
      </c>
      <c r="EB6" s="21">
        <f t="shared" si="13"/>
        <v>0.01</v>
      </c>
      <c r="EC6" s="21">
        <f t="shared" si="13"/>
        <v>0.01</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0.36</v>
      </c>
      <c r="EM6" s="21">
        <f t="shared" si="14"/>
        <v>0.39</v>
      </c>
      <c r="EN6" s="21">
        <f t="shared" si="14"/>
        <v>0.1</v>
      </c>
      <c r="EO6" s="20" t="str">
        <f>IF(EO7="","",IF(EO7="-","【-】","【"&amp;SUBSTITUTE(TEXT(EO7,"#,##0.00"),"-","△")&amp;"】"))</f>
        <v>【0.15】</v>
      </c>
    </row>
    <row r="7" spans="1:148" s="22" customFormat="1" x14ac:dyDescent="0.15">
      <c r="A7" s="14"/>
      <c r="B7" s="23">
        <v>2021</v>
      </c>
      <c r="C7" s="23">
        <v>173843</v>
      </c>
      <c r="D7" s="23">
        <v>46</v>
      </c>
      <c r="E7" s="23">
        <v>17</v>
      </c>
      <c r="F7" s="23">
        <v>4</v>
      </c>
      <c r="G7" s="23">
        <v>0</v>
      </c>
      <c r="H7" s="23" t="s">
        <v>96</v>
      </c>
      <c r="I7" s="23" t="s">
        <v>97</v>
      </c>
      <c r="J7" s="23" t="s">
        <v>98</v>
      </c>
      <c r="K7" s="23" t="s">
        <v>99</v>
      </c>
      <c r="L7" s="23" t="s">
        <v>100</v>
      </c>
      <c r="M7" s="23" t="s">
        <v>101</v>
      </c>
      <c r="N7" s="24" t="s">
        <v>102</v>
      </c>
      <c r="O7" s="24">
        <v>41.84</v>
      </c>
      <c r="P7" s="24">
        <v>6.26</v>
      </c>
      <c r="Q7" s="24">
        <v>100.13</v>
      </c>
      <c r="R7" s="24">
        <v>3300</v>
      </c>
      <c r="S7" s="24">
        <v>19178</v>
      </c>
      <c r="T7" s="24">
        <v>246.76</v>
      </c>
      <c r="U7" s="24">
        <v>77.72</v>
      </c>
      <c r="V7" s="24">
        <v>1189</v>
      </c>
      <c r="W7" s="24">
        <v>0.57999999999999996</v>
      </c>
      <c r="X7" s="24">
        <v>2050</v>
      </c>
      <c r="Y7" s="24" t="s">
        <v>102</v>
      </c>
      <c r="Z7" s="24" t="s">
        <v>102</v>
      </c>
      <c r="AA7" s="24">
        <v>102.1</v>
      </c>
      <c r="AB7" s="24">
        <v>103.6</v>
      </c>
      <c r="AC7" s="24">
        <v>100</v>
      </c>
      <c r="AD7" s="24" t="s">
        <v>102</v>
      </c>
      <c r="AE7" s="24" t="s">
        <v>102</v>
      </c>
      <c r="AF7" s="24">
        <v>102.73</v>
      </c>
      <c r="AG7" s="24">
        <v>105.78</v>
      </c>
      <c r="AH7" s="24">
        <v>106.09</v>
      </c>
      <c r="AI7" s="24">
        <v>105.35</v>
      </c>
      <c r="AJ7" s="24" t="s">
        <v>102</v>
      </c>
      <c r="AK7" s="24" t="s">
        <v>102</v>
      </c>
      <c r="AL7" s="24">
        <v>0</v>
      </c>
      <c r="AM7" s="24">
        <v>0</v>
      </c>
      <c r="AN7" s="24">
        <v>0</v>
      </c>
      <c r="AO7" s="24" t="s">
        <v>102</v>
      </c>
      <c r="AP7" s="24" t="s">
        <v>102</v>
      </c>
      <c r="AQ7" s="24">
        <v>94.97</v>
      </c>
      <c r="AR7" s="24">
        <v>63.96</v>
      </c>
      <c r="AS7" s="24">
        <v>69.42</v>
      </c>
      <c r="AT7" s="24">
        <v>63.89</v>
      </c>
      <c r="AU7" s="24" t="s">
        <v>102</v>
      </c>
      <c r="AV7" s="24" t="s">
        <v>102</v>
      </c>
      <c r="AW7" s="24">
        <v>9.74</v>
      </c>
      <c r="AX7" s="24">
        <v>24.76</v>
      </c>
      <c r="AY7" s="24">
        <v>21.86</v>
      </c>
      <c r="AZ7" s="24" t="s">
        <v>102</v>
      </c>
      <c r="BA7" s="24" t="s">
        <v>102</v>
      </c>
      <c r="BB7" s="24">
        <v>47.72</v>
      </c>
      <c r="BC7" s="24">
        <v>44.24</v>
      </c>
      <c r="BD7" s="24">
        <v>43.07</v>
      </c>
      <c r="BE7" s="24">
        <v>44.07</v>
      </c>
      <c r="BF7" s="24" t="s">
        <v>102</v>
      </c>
      <c r="BG7" s="24" t="s">
        <v>102</v>
      </c>
      <c r="BH7" s="24">
        <v>0</v>
      </c>
      <c r="BI7" s="24">
        <v>319.05</v>
      </c>
      <c r="BJ7" s="24">
        <v>280.17</v>
      </c>
      <c r="BK7" s="24" t="s">
        <v>102</v>
      </c>
      <c r="BL7" s="24" t="s">
        <v>102</v>
      </c>
      <c r="BM7" s="24">
        <v>1206.79</v>
      </c>
      <c r="BN7" s="24">
        <v>1258.43</v>
      </c>
      <c r="BO7" s="24">
        <v>1163.75</v>
      </c>
      <c r="BP7" s="24">
        <v>1201.79</v>
      </c>
      <c r="BQ7" s="24" t="s">
        <v>102</v>
      </c>
      <c r="BR7" s="24" t="s">
        <v>102</v>
      </c>
      <c r="BS7" s="24">
        <v>83.43</v>
      </c>
      <c r="BT7" s="24">
        <v>62.5</v>
      </c>
      <c r="BU7" s="24">
        <v>82.75</v>
      </c>
      <c r="BV7" s="24" t="s">
        <v>102</v>
      </c>
      <c r="BW7" s="24" t="s">
        <v>102</v>
      </c>
      <c r="BX7" s="24">
        <v>71.84</v>
      </c>
      <c r="BY7" s="24">
        <v>73.36</v>
      </c>
      <c r="BZ7" s="24">
        <v>72.599999999999994</v>
      </c>
      <c r="CA7" s="24">
        <v>75.31</v>
      </c>
      <c r="CB7" s="24" t="s">
        <v>102</v>
      </c>
      <c r="CC7" s="24" t="s">
        <v>102</v>
      </c>
      <c r="CD7" s="24">
        <v>198.36</v>
      </c>
      <c r="CE7" s="24">
        <v>266.43</v>
      </c>
      <c r="CF7" s="24">
        <v>202.42</v>
      </c>
      <c r="CG7" s="24" t="s">
        <v>102</v>
      </c>
      <c r="CH7" s="24" t="s">
        <v>102</v>
      </c>
      <c r="CI7" s="24">
        <v>228.47</v>
      </c>
      <c r="CJ7" s="24">
        <v>224.88</v>
      </c>
      <c r="CK7" s="24">
        <v>228.64</v>
      </c>
      <c r="CL7" s="24">
        <v>216.39</v>
      </c>
      <c r="CM7" s="24" t="s">
        <v>102</v>
      </c>
      <c r="CN7" s="24" t="s">
        <v>102</v>
      </c>
      <c r="CO7" s="24">
        <v>33.92</v>
      </c>
      <c r="CP7" s="24">
        <v>34.119999999999997</v>
      </c>
      <c r="CQ7" s="24">
        <v>32.270000000000003</v>
      </c>
      <c r="CR7" s="24" t="s">
        <v>102</v>
      </c>
      <c r="CS7" s="24" t="s">
        <v>102</v>
      </c>
      <c r="CT7" s="24">
        <v>42.47</v>
      </c>
      <c r="CU7" s="24">
        <v>42.4</v>
      </c>
      <c r="CV7" s="24">
        <v>42.28</v>
      </c>
      <c r="CW7" s="24">
        <v>42.57</v>
      </c>
      <c r="CX7" s="24" t="s">
        <v>102</v>
      </c>
      <c r="CY7" s="24" t="s">
        <v>102</v>
      </c>
      <c r="CZ7" s="24">
        <v>97.86</v>
      </c>
      <c r="DA7" s="24">
        <v>98.03</v>
      </c>
      <c r="DB7" s="24">
        <v>97.98</v>
      </c>
      <c r="DC7" s="24" t="s">
        <v>102</v>
      </c>
      <c r="DD7" s="24" t="s">
        <v>102</v>
      </c>
      <c r="DE7" s="24">
        <v>83.75</v>
      </c>
      <c r="DF7" s="24">
        <v>84.19</v>
      </c>
      <c r="DG7" s="24">
        <v>84.34</v>
      </c>
      <c r="DH7" s="24">
        <v>85.24</v>
      </c>
      <c r="DI7" s="24" t="s">
        <v>102</v>
      </c>
      <c r="DJ7" s="24" t="s">
        <v>102</v>
      </c>
      <c r="DK7" s="24">
        <v>5.47</v>
      </c>
      <c r="DL7" s="24">
        <v>10.35</v>
      </c>
      <c r="DM7" s="24">
        <v>14.25</v>
      </c>
      <c r="DN7" s="24" t="s">
        <v>102</v>
      </c>
      <c r="DO7" s="24" t="s">
        <v>102</v>
      </c>
      <c r="DP7" s="24">
        <v>24.68</v>
      </c>
      <c r="DQ7" s="24">
        <v>21.36</v>
      </c>
      <c r="DR7" s="24">
        <v>22.79</v>
      </c>
      <c r="DS7" s="24">
        <v>25.87</v>
      </c>
      <c r="DT7" s="24" t="s">
        <v>102</v>
      </c>
      <c r="DU7" s="24" t="s">
        <v>102</v>
      </c>
      <c r="DV7" s="24">
        <v>0</v>
      </c>
      <c r="DW7" s="24">
        <v>0</v>
      </c>
      <c r="DX7" s="24">
        <v>0</v>
      </c>
      <c r="DY7" s="24" t="s">
        <v>102</v>
      </c>
      <c r="DZ7" s="24" t="s">
        <v>102</v>
      </c>
      <c r="EA7" s="24">
        <v>8.6199999999999992</v>
      </c>
      <c r="EB7" s="24">
        <v>0.01</v>
      </c>
      <c r="EC7" s="24">
        <v>0.01</v>
      </c>
      <c r="ED7" s="24">
        <v>0.01</v>
      </c>
      <c r="EE7" s="24" t="s">
        <v>102</v>
      </c>
      <c r="EF7" s="24" t="s">
        <v>102</v>
      </c>
      <c r="EG7" s="24">
        <v>0</v>
      </c>
      <c r="EH7" s="24">
        <v>0</v>
      </c>
      <c r="EI7" s="24">
        <v>0</v>
      </c>
      <c r="EJ7" s="24" t="s">
        <v>102</v>
      </c>
      <c r="EK7" s="24" t="s">
        <v>102</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2023-01-12T23:38:46Z</dcterms:created>
  <dcterms:modified xsi:type="dcterms:W3CDTF">2023-02-24T02:45:53Z</dcterms:modified>
  <cp:category/>
</cp:coreProperties>
</file>