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1113000_市町支援課\14_財政G\R5財政共有\09 地方公営企業\10 経営比較分析\07 HP公表用\03 下水道\特定\"/>
    </mc:Choice>
  </mc:AlternateContent>
  <xr:revisionPtr revIDLastSave="0" documentId="13_ncr:1_{477009D1-717B-43A6-8E42-81F1D79D7A93}" xr6:coauthVersionLast="47" xr6:coauthVersionMax="47" xr10:uidLastSave="{00000000-0000-0000-0000-000000000000}"/>
  <workbookProtection workbookAlgorithmName="SHA-512" workbookHashValue="4Xtq1ApkWHX4aX7PWj4em7IHNWFBUJEJ4k5UQxtFE1w943QiGoPvw9zLWHBCMmZDYK0BJU87mjW9jVOqnUHTpA==" workbookSaltValue="EhRP1GQuPA38PStv1ZG4WA==" workbookSpinCount="100000" lockStructure="1"/>
  <bookViews>
    <workbookView xWindow="-120" yWindow="-120" windowWidth="19440" windowHeight="104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W10" i="4"/>
  <c r="I10" i="4"/>
  <c r="BB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<sst xmlns="http://schemas.openxmlformats.org/spreadsheetml/2006/main" count="289" uniqueCount="117">
  <si>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</si>
  <si>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</si>
  <si>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</si>
  <si>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</si>
  <si>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</si>
  <si>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</si>
  <si>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</si>
  <si>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</si>
  <si>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</si>
  <si>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</si>
  <si>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</si>
  <si>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</si>
  <si>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</si>
  <si>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</si>
  <si>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</si>
  <si>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</si>
  <si>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</si>
  <si>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</si>
  <si>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</si>
  <si>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</si>
  <si>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</si>
  <si>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</si>
  <si>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</si>
  <si>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</si>
  <si>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</si>
  <si>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</si>
  <si>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</si>
  <si>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</si>
  <si>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</si>
  <si>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</si>
  <si>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</si>
  <si>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</si>
  <si>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</si>
  <si>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</si>
  <si>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</si>
  <si>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</si>
  <si>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</si>
  <si>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</si>
  <si>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</si>
  <si>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</si>
  <si>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</si>
  <si>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</si>
  <si>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</si>
  <si>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</si>
  <si>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</si>
  <si>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</si>
  <si>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</si>
  <si>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</si>
  <si>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</si>
  <si>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</si>
  <si>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</si>
  <si>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</si>
  <si>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</si>
  <si>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</si>
  <si>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</si>
  <si>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</si>
  <si>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</si>
  <si>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</si>
  <si>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</si>
  <si>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</si>
  <si>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</si>
  <si>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</si>
  <si>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</si>
  <si>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</si>
  <si>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</si>
  <si>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</si>
  <si>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</si>
  <si>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</si>
  <si>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</si>
  <si>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</si>
  <si>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</si>
  <si>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</si>
  <si>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</si>
  <si>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</si>
  <si>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</si>
  <si>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</si>
  <si>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</si>
  <si>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</si>
  <si>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</si>
  <si>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</si>
  <si>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</si>
  <si>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</si>
  <si>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</si>
  <si>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</si>
  <si>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</si>
  <si>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</si>
  <si>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</si>
  <si>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</si>
  <si>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</si>
  <si>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</si>
  <si>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</si>
  <si>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</si>
  <si>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</si>
  <si>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</si>
  <si>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</si>
  <si>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</si>
  <si>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珠洲市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</si>
  <si>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</si>
  <si>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</si>
  <si>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</si>
  <si>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</si>
  <si>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</si>
  <si>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</si>
  <si>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</si>
  <si>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</si>
  <si>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</si>
  <si>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</si>
  <si>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</si>
  <si>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</si>
  <si>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</si>
  <si>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</si>
  <si>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</si>
  <si>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</si>
  <si>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</si>
  <si>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①有形固定資産減価償却率は、令和2年度の企業会計移行から減価償却を開始しているため、低い数値となっている。
　法定検査の実施や定期的な点検により確実に状態を把握し、適切に維持管理することで更新寿命の延伸を図る。</t>
  </si>
  <si>
    <t>一般会計からの繰入金のうち、基準外繰入の抑制を図るため、助成制度の活用や浄化槽の普及・啓発を進めることで、料金収入の確保に努める。基準内繰入については、適正に一般会計に負担を求めていく。
　令和2年度より公営企業会計へ移行し、経営や資産等の状況を的確に把握して、経営基盤の計画的な強化と財政マネジメントの向上等に取り組む。</t>
    <phoneticPr fontId="4"/>
  </si>
  <si>
    <t>①経常収支比率が100％を割り込み、下水道使用料で支払利息等の費用を賄い切れておらず、一般会計繰入金に依存している状態である。
②累積欠損金比率は類似団体平均よりも大きく、減少に向けて取り組んでいるところである。
③流動比率が低く、1年以内に支払う債務分の現金預金を保有できていない状態である。
④企業債残高対事業規模比率は、企業債の一般会計負担見込分が減少したため、増加した。
⑤経費回収率は、類似団体平均より高いものの、下水道使用料で維持管理費を賄えていない状態である。
⑥汚水処理原価は、類似団体平均より低く抑えられている。
⑦施設利用率は、１世帯あたり人口の減少により減少傾向にある。
⑧水洗化率は、設置申請業務のため、常時100％である。</t>
    <rPh sb="13" eb="14">
      <t>ワ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</si>
</sst>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0-4C03-B017-1A7E9459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0-4C03-B017-1A7E9459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31.47</c:v>
                </c:pt>
                <c:pt idx="3">
                  <c:v>29.71</c:v>
                </c:pt>
                <c:pt idx="4">
                  <c:v>29.51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730-B730-82843F302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4-4730-B730-82843F302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5-4A4C-A584-53544D72B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5-4A4C-A584-53544D72B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100.75</c:v>
                </c:pt>
                <c:pt idx="3">
                  <c:v>100.9</c:v>
                </c:pt>
                <c:pt idx="4">
                  <c:v>99.15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0-4D01-9D0B-EE215589F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99.03</c:v>
                </c:pt>
                <c:pt idx="3">
                  <c:v>100.41</c:v>
                </c:pt>
                <c:pt idx="4">
                  <c:v>100.17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0-4D01-9D0B-EE215589F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4.1100000000000003</c:v>
                </c:pt>
                <c:pt idx="3">
                  <c:v>7.87</c:v>
                </c:pt>
                <c:pt idx="4">
                  <c:v>11.74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7-421E-BA71-623C0909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15.74</c:v>
                </c:pt>
                <c:pt idx="3">
                  <c:v>21.02</c:v>
                </c:pt>
                <c:pt idx="4">
                  <c:v>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7-421E-BA71-623C0909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D-48DE-917A-A70ABE7E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D-48DE-917A-A70ABE7E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200.13</c:v>
                </c:pt>
                <c:pt idx="3">
                  <c:v>194.38</c:v>
                </c:pt>
                <c:pt idx="4">
                  <c:v>198.57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5-4D61-B123-3B7810731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74.239999999999995</c:v>
                </c:pt>
                <c:pt idx="3">
                  <c:v>83.92</c:v>
                </c:pt>
                <c:pt idx="4">
                  <c:v>89.31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5-4D61-B123-3B7810731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68.900000000000006</c:v>
                </c:pt>
                <c:pt idx="3">
                  <c:v>81.83</c:v>
                </c:pt>
                <c:pt idx="4">
                  <c:v>76.91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0-40E5-812D-5F6B088DA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100.47</c:v>
                </c:pt>
                <c:pt idx="3">
                  <c:v>122.71</c:v>
                </c:pt>
                <c:pt idx="4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0-40E5-812D-5F6B088DA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116.28</c:v>
                </c:pt>
                <c:pt idx="3">
                  <c:v>145.36000000000001</c:v>
                </c:pt>
                <c:pt idx="4">
                  <c:v>163.9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7-4207-A361-5A00DEC76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7-4207-A361-5A00DEC76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77.95</c:v>
                </c:pt>
                <c:pt idx="3">
                  <c:v>79.75</c:v>
                </c:pt>
                <c:pt idx="4">
                  <c:v>69.7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8-4E8B-A027-F7D39CEF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8-4E8B-A027-F7D39CEF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220.97</c:v>
                </c:pt>
                <c:pt idx="3">
                  <c:v>220.58</c:v>
                </c:pt>
                <c:pt idx="4">
                  <c:v>256.47000000000003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9-438B-9262-FA0E59078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9-438B-9262-FA0E59078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石川県　珠洲市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12948</v>
      </c>
      <c r="AM8" s="42"/>
      <c r="AN8" s="42"/>
      <c r="AO8" s="42"/>
      <c r="AP8" s="42"/>
      <c r="AQ8" s="42"/>
      <c r="AR8" s="42"/>
      <c r="AS8" s="42"/>
      <c r="AT8" s="35">
        <f>データ!T6</f>
        <v>247.2</v>
      </c>
      <c r="AU8" s="35"/>
      <c r="AV8" s="35"/>
      <c r="AW8" s="35"/>
      <c r="AX8" s="35"/>
      <c r="AY8" s="35"/>
      <c r="AZ8" s="35"/>
      <c r="BA8" s="35"/>
      <c r="BB8" s="35">
        <f>データ!U6</f>
        <v>52.38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45.7</v>
      </c>
      <c r="J10" s="35"/>
      <c r="K10" s="35"/>
      <c r="L10" s="35"/>
      <c r="M10" s="35"/>
      <c r="N10" s="35"/>
      <c r="O10" s="35"/>
      <c r="P10" s="35">
        <f>データ!P6</f>
        <v>11.73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3520</v>
      </c>
      <c r="AE10" s="42"/>
      <c r="AF10" s="42"/>
      <c r="AG10" s="42"/>
      <c r="AH10" s="42"/>
      <c r="AI10" s="42"/>
      <c r="AJ10" s="42"/>
      <c r="AK10" s="2"/>
      <c r="AL10" s="42">
        <f>データ!V6</f>
        <v>1503</v>
      </c>
      <c r="AM10" s="42"/>
      <c r="AN10" s="42"/>
      <c r="AO10" s="42"/>
      <c r="AP10" s="42"/>
      <c r="AQ10" s="42"/>
      <c r="AR10" s="42"/>
      <c r="AS10" s="42"/>
      <c r="AT10" s="35">
        <f>データ!W6</f>
        <v>1.06</v>
      </c>
      <c r="AU10" s="35"/>
      <c r="AV10" s="35"/>
      <c r="AW10" s="35"/>
      <c r="AX10" s="35"/>
      <c r="AY10" s="35"/>
      <c r="AZ10" s="35"/>
      <c r="BA10" s="35"/>
      <c r="BB10" s="35">
        <f>データ!X6</f>
        <v>1417.92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【100.42】</v>
      </c>
      <c r="F85" s="12" t="str">
        <f>データ!AT6</f>
        <v>【82.66】</v>
      </c>
      <c r="G85" s="12" t="str">
        <f>データ!BE6</f>
        <v>【140.15】</v>
      </c>
      <c r="H85" s="12" t="str">
        <f>データ!BP6</f>
        <v>【307.39】</v>
      </c>
      <c r="I85" s="12" t="str">
        <f>データ!CA6</f>
        <v>【57.03】</v>
      </c>
      <c r="J85" s="12" t="str">
        <f>データ!CL6</f>
        <v>【294.83】</v>
      </c>
      <c r="K85" s="12" t="str">
        <f>データ!CW6</f>
        <v>【84.27】</v>
      </c>
      <c r="L85" s="12" t="str">
        <f>データ!DH6</f>
        <v>【86.02】</v>
      </c>
      <c r="M85" s="12" t="str">
        <f>データ!DS6</f>
        <v>【22.91】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/8v8bM444pQwnk24VyTgJBBETyUiEcT+ERm8NWZlLRjsHWMor599lXZAGyTJT09VVtAdXwKFLA9G7augg+Ey0A==" saltValue="eETALOi0CSkz+jzZd53P8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172057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石川県　珠洲市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45.7</v>
      </c>
      <c r="P6" s="20">
        <f t="shared" si="3"/>
        <v>11.73</v>
      </c>
      <c r="Q6" s="20">
        <f t="shared" si="3"/>
        <v>100</v>
      </c>
      <c r="R6" s="20">
        <f t="shared" si="3"/>
        <v>3520</v>
      </c>
      <c r="S6" s="20">
        <f t="shared" si="3"/>
        <v>12948</v>
      </c>
      <c r="T6" s="20">
        <f t="shared" si="3"/>
        <v>247.2</v>
      </c>
      <c r="U6" s="20">
        <f t="shared" si="3"/>
        <v>52.38</v>
      </c>
      <c r="V6" s="20">
        <f t="shared" si="3"/>
        <v>1503</v>
      </c>
      <c r="W6" s="20">
        <f t="shared" si="3"/>
        <v>1.06</v>
      </c>
      <c r="X6" s="20">
        <f t="shared" si="3"/>
        <v>1417.92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100.75</v>
      </c>
      <c r="AB6" s="21">
        <f t="shared" si="4"/>
        <v>100.9</v>
      </c>
      <c r="AC6" s="21">
        <f t="shared" si="4"/>
        <v>99.15</v>
      </c>
      <c r="AD6" s="21" t="str">
        <f t="shared" si="4"/>
        <v>-</v>
      </c>
      <c r="AE6" s="21" t="str">
        <f t="shared" si="4"/>
        <v>-</v>
      </c>
      <c r="AF6" s="21">
        <f t="shared" si="4"/>
        <v>99.03</v>
      </c>
      <c r="AG6" s="21">
        <f t="shared" si="4"/>
        <v>100.41</v>
      </c>
      <c r="AH6" s="21">
        <f t="shared" si="4"/>
        <v>100.17</v>
      </c>
      <c r="AI6" s="20" t="str">
        <f>IF(AI7="","",IF(AI7="-","【-】","【"&amp;SUBSTITUTE(TEXT(AI7,"#,##0.00"),"-","△")&amp;"】"))</f>
        <v>【100.42】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200.13</v>
      </c>
      <c r="AM6" s="21">
        <f t="shared" si="5"/>
        <v>194.38</v>
      </c>
      <c r="AN6" s="21">
        <f t="shared" si="5"/>
        <v>198.57</v>
      </c>
      <c r="AO6" s="21" t="str">
        <f t="shared" si="5"/>
        <v>-</v>
      </c>
      <c r="AP6" s="21" t="str">
        <f t="shared" si="5"/>
        <v>-</v>
      </c>
      <c r="AQ6" s="21">
        <f t="shared" si="5"/>
        <v>74.239999999999995</v>
      </c>
      <c r="AR6" s="21">
        <f t="shared" si="5"/>
        <v>83.92</v>
      </c>
      <c r="AS6" s="21">
        <f t="shared" si="5"/>
        <v>89.31</v>
      </c>
      <c r="AT6" s="20" t="str">
        <f>IF(AT7="","",IF(AT7="-","【-】","【"&amp;SUBSTITUTE(TEXT(AT7,"#,##0.00"),"-","△")&amp;"】"))</f>
        <v>【82.66】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68.900000000000006</v>
      </c>
      <c r="AX6" s="21">
        <f t="shared" si="6"/>
        <v>81.83</v>
      </c>
      <c r="AY6" s="21">
        <f t="shared" si="6"/>
        <v>76.91</v>
      </c>
      <c r="AZ6" s="21" t="str">
        <f t="shared" si="6"/>
        <v>-</v>
      </c>
      <c r="BA6" s="21" t="str">
        <f t="shared" si="6"/>
        <v>-</v>
      </c>
      <c r="BB6" s="21">
        <f t="shared" si="6"/>
        <v>100.47</v>
      </c>
      <c r="BC6" s="21">
        <f t="shared" si="6"/>
        <v>122.71</v>
      </c>
      <c r="BD6" s="21">
        <f t="shared" si="6"/>
        <v>138.19999999999999</v>
      </c>
      <c r="BE6" s="20" t="str">
        <f>IF(BE7="","",IF(BE7="-","【-】","【"&amp;SUBSTITUTE(TEXT(BE7,"#,##0.00"),"-","△")&amp;"】"))</f>
        <v>【140.15】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116.28</v>
      </c>
      <c r="BI6" s="21">
        <f t="shared" si="7"/>
        <v>145.36000000000001</v>
      </c>
      <c r="BJ6" s="21">
        <f t="shared" si="7"/>
        <v>163.9</v>
      </c>
      <c r="BK6" s="21" t="str">
        <f t="shared" si="7"/>
        <v>-</v>
      </c>
      <c r="BL6" s="21" t="str">
        <f t="shared" si="7"/>
        <v>-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77.95</v>
      </c>
      <c r="BT6" s="21">
        <f t="shared" si="8"/>
        <v>79.75</v>
      </c>
      <c r="BU6" s="21">
        <f t="shared" si="8"/>
        <v>69.7</v>
      </c>
      <c r="BV6" s="21" t="str">
        <f t="shared" si="8"/>
        <v>-</v>
      </c>
      <c r="BW6" s="21" t="str">
        <f t="shared" si="8"/>
        <v>-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220.97</v>
      </c>
      <c r="CE6" s="21">
        <f t="shared" si="9"/>
        <v>220.58</v>
      </c>
      <c r="CF6" s="21">
        <f t="shared" si="9"/>
        <v>256.47000000000003</v>
      </c>
      <c r="CG6" s="21" t="str">
        <f t="shared" si="9"/>
        <v>-</v>
      </c>
      <c r="CH6" s="21" t="str">
        <f t="shared" si="9"/>
        <v>-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31.47</v>
      </c>
      <c r="CP6" s="21">
        <f t="shared" si="10"/>
        <v>29.71</v>
      </c>
      <c r="CQ6" s="21">
        <f t="shared" si="10"/>
        <v>29.51</v>
      </c>
      <c r="CR6" s="21" t="str">
        <f t="shared" si="10"/>
        <v>-</v>
      </c>
      <c r="CS6" s="21" t="str">
        <f t="shared" si="10"/>
        <v>-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4.1100000000000003</v>
      </c>
      <c r="DL6" s="21">
        <f t="shared" si="12"/>
        <v>7.87</v>
      </c>
      <c r="DM6" s="21">
        <f t="shared" si="12"/>
        <v>11.74</v>
      </c>
      <c r="DN6" s="21" t="str">
        <f t="shared" si="12"/>
        <v>-</v>
      </c>
      <c r="DO6" s="21" t="str">
        <f t="shared" si="12"/>
        <v>-</v>
      </c>
      <c r="DP6" s="21">
        <f t="shared" si="12"/>
        <v>15.74</v>
      </c>
      <c r="DQ6" s="21">
        <f t="shared" si="12"/>
        <v>21.02</v>
      </c>
      <c r="DR6" s="21">
        <f t="shared" si="12"/>
        <v>24.31</v>
      </c>
      <c r="DS6" s="20" t="str">
        <f>IF(DS7="","",IF(DS7="-","【-】","【"&amp;SUBSTITUTE(TEXT(DS7,"#,##0.00"),"-","△")&amp;"】"))</f>
        <v>【22.91】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2022</v>
      </c>
      <c r="C7" s="23">
        <v>172057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45.7</v>
      </c>
      <c r="P7" s="24">
        <v>11.73</v>
      </c>
      <c r="Q7" s="24">
        <v>100</v>
      </c>
      <c r="R7" s="24">
        <v>3520</v>
      </c>
      <c r="S7" s="24">
        <v>12948</v>
      </c>
      <c r="T7" s="24">
        <v>247.2</v>
      </c>
      <c r="U7" s="24">
        <v>52.38</v>
      </c>
      <c r="V7" s="24">
        <v>1503</v>
      </c>
      <c r="W7" s="24">
        <v>1.06</v>
      </c>
      <c r="X7" s="24">
        <v>1417.92</v>
      </c>
      <c r="Y7" s="24" t="s">
        <v>102</v>
      </c>
      <c r="Z7" s="24" t="s">
        <v>102</v>
      </c>
      <c r="AA7" s="24">
        <v>100.75</v>
      </c>
      <c r="AB7" s="24">
        <v>100.9</v>
      </c>
      <c r="AC7" s="24">
        <v>99.15</v>
      </c>
      <c r="AD7" s="24" t="s">
        <v>102</v>
      </c>
      <c r="AE7" s="24" t="s">
        <v>102</v>
      </c>
      <c r="AF7" s="24">
        <v>99.03</v>
      </c>
      <c r="AG7" s="24">
        <v>100.41</v>
      </c>
      <c r="AH7" s="24">
        <v>100.17</v>
      </c>
      <c r="AI7" s="24">
        <v>100.42</v>
      </c>
      <c r="AJ7" s="24" t="s">
        <v>102</v>
      </c>
      <c r="AK7" s="24" t="s">
        <v>102</v>
      </c>
      <c r="AL7" s="24">
        <v>200.13</v>
      </c>
      <c r="AM7" s="24">
        <v>194.38</v>
      </c>
      <c r="AN7" s="24">
        <v>198.57</v>
      </c>
      <c r="AO7" s="24" t="s">
        <v>102</v>
      </c>
      <c r="AP7" s="24" t="s">
        <v>102</v>
      </c>
      <c r="AQ7" s="24">
        <v>74.239999999999995</v>
      </c>
      <c r="AR7" s="24">
        <v>83.92</v>
      </c>
      <c r="AS7" s="24">
        <v>89.31</v>
      </c>
      <c r="AT7" s="24">
        <v>82.66</v>
      </c>
      <c r="AU7" s="24" t="s">
        <v>102</v>
      </c>
      <c r="AV7" s="24" t="s">
        <v>102</v>
      </c>
      <c r="AW7" s="24">
        <v>68.900000000000006</v>
      </c>
      <c r="AX7" s="24">
        <v>81.83</v>
      </c>
      <c r="AY7" s="24">
        <v>76.91</v>
      </c>
      <c r="AZ7" s="24" t="s">
        <v>102</v>
      </c>
      <c r="BA7" s="24" t="s">
        <v>102</v>
      </c>
      <c r="BB7" s="24">
        <v>100.47</v>
      </c>
      <c r="BC7" s="24">
        <v>122.71</v>
      </c>
      <c r="BD7" s="24">
        <v>138.19999999999999</v>
      </c>
      <c r="BE7" s="24">
        <v>140.15</v>
      </c>
      <c r="BF7" s="24" t="s">
        <v>102</v>
      </c>
      <c r="BG7" s="24" t="s">
        <v>102</v>
      </c>
      <c r="BH7" s="24">
        <v>116.28</v>
      </c>
      <c r="BI7" s="24">
        <v>145.36000000000001</v>
      </c>
      <c r="BJ7" s="24">
        <v>163.9</v>
      </c>
      <c r="BK7" s="24" t="s">
        <v>102</v>
      </c>
      <c r="BL7" s="24" t="s">
        <v>102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 t="s">
        <v>102</v>
      </c>
      <c r="BR7" s="24" t="s">
        <v>102</v>
      </c>
      <c r="BS7" s="24">
        <v>77.95</v>
      </c>
      <c r="BT7" s="24">
        <v>79.75</v>
      </c>
      <c r="BU7" s="24">
        <v>69.7</v>
      </c>
      <c r="BV7" s="24" t="s">
        <v>102</v>
      </c>
      <c r="BW7" s="24" t="s">
        <v>102</v>
      </c>
      <c r="BX7" s="24">
        <v>60.59</v>
      </c>
      <c r="BY7" s="24">
        <v>60</v>
      </c>
      <c r="BZ7" s="24">
        <v>59.01</v>
      </c>
      <c r="CA7" s="24">
        <v>57.03</v>
      </c>
      <c r="CB7" s="24" t="s">
        <v>102</v>
      </c>
      <c r="CC7" s="24" t="s">
        <v>102</v>
      </c>
      <c r="CD7" s="24">
        <v>220.97</v>
      </c>
      <c r="CE7" s="24">
        <v>220.58</v>
      </c>
      <c r="CF7" s="24">
        <v>256.47000000000003</v>
      </c>
      <c r="CG7" s="24" t="s">
        <v>102</v>
      </c>
      <c r="CH7" s="24" t="s">
        <v>102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 t="s">
        <v>102</v>
      </c>
      <c r="CN7" s="24" t="s">
        <v>102</v>
      </c>
      <c r="CO7" s="24">
        <v>31.47</v>
      </c>
      <c r="CP7" s="24">
        <v>29.71</v>
      </c>
      <c r="CQ7" s="24">
        <v>29.51</v>
      </c>
      <c r="CR7" s="24" t="s">
        <v>102</v>
      </c>
      <c r="CS7" s="24" t="s">
        <v>102</v>
      </c>
      <c r="CT7" s="24">
        <v>58.19</v>
      </c>
      <c r="CU7" s="24">
        <v>56.52</v>
      </c>
      <c r="CV7" s="24">
        <v>88.45</v>
      </c>
      <c r="CW7" s="24">
        <v>84.27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87.8</v>
      </c>
      <c r="DF7" s="24">
        <v>88.43</v>
      </c>
      <c r="DG7" s="24">
        <v>90.34</v>
      </c>
      <c r="DH7" s="24">
        <v>86.02</v>
      </c>
      <c r="DI7" s="24" t="s">
        <v>102</v>
      </c>
      <c r="DJ7" s="24" t="s">
        <v>102</v>
      </c>
      <c r="DK7" s="24">
        <v>4.1100000000000003</v>
      </c>
      <c r="DL7" s="24">
        <v>7.87</v>
      </c>
      <c r="DM7" s="24">
        <v>11.74</v>
      </c>
      <c r="DN7" s="24" t="s">
        <v>102</v>
      </c>
      <c r="DO7" s="24" t="s">
        <v>102</v>
      </c>
      <c r="DP7" s="24">
        <v>15.74</v>
      </c>
      <c r="DQ7" s="24">
        <v>21.02</v>
      </c>
      <c r="DR7" s="24">
        <v>24.31</v>
      </c>
      <c r="DS7" s="24">
        <v>22.91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2024-01-17T07:19:15Z</cp:lastPrinted>
  <dcterms:created xsi:type="dcterms:W3CDTF">2023-12-12T01:07:34Z</dcterms:created>
  <dcterms:modified xsi:type="dcterms:W3CDTF">2024-02-21T06:21:35Z</dcterms:modified>
  <cp:category/>
</cp:coreProperties>
</file>