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農集\"/>
    </mc:Choice>
  </mc:AlternateContent>
  <xr:revisionPtr revIDLastSave="0" documentId="13_ncr:1_{F7F8A819-D474-4087-B273-ECDBA671D929}" xr6:coauthVersionLast="47" xr6:coauthVersionMax="47" xr10:uidLastSave="{00000000-0000-0000-0000-000000000000}"/>
  <workbookProtection workbookAlgorithmName="SHA-512" workbookHashValue="wPiZDWVUBz124Zt1VS3Z24LfEUKcUHt7iQXvriUUfV2z9YGAVuv87LN1A+k+xXu9m0DHcU1tUlv8NBm2T2MOpw==" workbookSaltValue="YhLyKsUflgDjSkHeSvfgZQ==" workbookSpinCount="100000" lockStructure="1"/>
  <bookViews>
    <workbookView xWindow="-120" yWindow="-120" windowWidth="19440" windowHeight="10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P10" i="4"/>
  <c r="B10" i="4"/>
  <c r="AT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<sst xmlns="http://schemas.openxmlformats.org/spreadsheetml/2006/main" count="231" uniqueCount="117">
  <si>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</si>
  <si>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</si>
  <si>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</si>
  <si>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</si>
  <si>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</si>
  <si>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</si>
  <si>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</si>
  <si>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</si>
  <si>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</si>
  <si>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</si>
  <si>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</si>
  <si>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</si>
  <si>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</si>
  <si>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</si>
  <si>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</si>
  <si>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</si>
  <si>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</si>
  <si>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</si>
  <si>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</si>
  <si>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</si>
  <si>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</si>
  <si>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</si>
  <si>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</si>
  <si>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</si>
  <si>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</si>
  <si>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</si>
  <si>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</si>
  <si>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</si>
  <si>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</si>
  <si>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</si>
  <si>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</si>
  <si>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</si>
  <si>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</si>
  <si>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</si>
  <si>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</si>
  <si>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</si>
  <si>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</si>
  <si>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</si>
  <si>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</si>
  <si>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</si>
  <si>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</si>
  <si>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</si>
  <si>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</si>
  <si>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</si>
  <si>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</si>
  <si>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</si>
  <si>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</si>
  <si>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</si>
  <si>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</si>
  <si>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</si>
  <si>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</si>
  <si>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</si>
  <si>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</si>
  <si>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</si>
  <si>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</si>
  <si>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</si>
  <si>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</si>
  <si>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</si>
  <si>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</si>
  <si>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</si>
  <si>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</si>
  <si>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</si>
  <si>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</si>
  <si>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</si>
  <si>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</si>
  <si>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</si>
  <si>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</si>
  <si>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</si>
  <si>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</si>
  <si>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</si>
  <si>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</si>
  <si>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</si>
  <si>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</si>
  <si>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</si>
  <si>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</si>
  <si>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</si>
  <si>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</si>
  <si>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</si>
  <si>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</si>
  <si>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</si>
  <si>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</si>
  <si>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</si>
  <si>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</si>
  <si>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</si>
  <si>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</si>
  <si>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</si>
  <si>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</si>
  <si>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</si>
  <si>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</si>
  <si>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</si>
  <si>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</si>
  <si>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</si>
  <si>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</si>
  <si>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</si>
  <si>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</si>
  <si>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</si>
  <si>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</si>
  <si>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</si>
  <si>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</si>
  <si>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</si>
  <si>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</si>
  <si>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</si>
  <si>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</si>
  <si>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</si>
  <si>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</si>
  <si>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</si>
  <si>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</si>
  <si>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</si>
  <si>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</si>
  <si>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</si>
  <si>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</si>
  <si>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</si>
  <si>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</si>
  <si>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</si>
  <si>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経常収支比率は１００％を超え、単年度収支は黒字であり、累積欠損金は発生していない。また、経費回収率、汚水処理原価、水洗化率は、類似団体平均値と比較し良好である。
　一方、経常収支比率、流動比率、企業債残高対事業規模比率、施設利用率は、類似団体平均値と比較し下回っている。
　全体として、経営状況は類似団体と比較し悪くなっている。引き続き経営の健全化、効率化を図るため、今後も収入の増加、支出の削減を推し進める。</t>
    <rPh sb="86" eb="92">
      <t>ケイジョウシュウシヒリツ</t>
    </rPh>
    <phoneticPr fontId="4"/>
  </si>
  <si>
    <t>　有形固定資産減価償却率は、類似団体平均値と比較し高くなっている。法定耐用年数に近い、もしくは超過した資産は見受けられない。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</si>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</sst>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4B-4BD1-92D9-ECBE6E54D0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34B-4BD1-92D9-ECBE6E54D0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36.28</c:v>
                </c:pt>
                <c:pt idx="1">
                  <c:v>36.28</c:v>
                </c:pt>
                <c:pt idx="2">
                  <c:v>42.11</c:v>
                </c:pt>
                <c:pt idx="3">
                  <c:v>42.3</c:v>
                </c:pt>
                <c:pt idx="4">
                  <c:v>41.48</c:v>
                </c:pt>
              </c:numCache>
            </c:numRef>
          </c:val>
          <c:extLst>
            <c:ext xmlns:c16="http://schemas.microsoft.com/office/drawing/2014/chart" uri="{C3380CC4-5D6E-409C-BE32-E72D297353CC}">
              <c16:uniqueId val="{00000000-EA7F-4BD1-A4FB-69B4CE0708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A7F-4BD1-A4FB-69B4CE0708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87.91</c:v>
                </c:pt>
                <c:pt idx="1">
                  <c:v>88.85</c:v>
                </c:pt>
                <c:pt idx="2">
                  <c:v>90.16</c:v>
                </c:pt>
                <c:pt idx="3">
                  <c:v>91.35</c:v>
                </c:pt>
                <c:pt idx="4">
                  <c:v>91.56</c:v>
                </c:pt>
              </c:numCache>
            </c:numRef>
          </c:val>
          <c:extLst>
            <c:ext xmlns:c16="http://schemas.microsoft.com/office/drawing/2014/chart" uri="{C3380CC4-5D6E-409C-BE32-E72D297353CC}">
              <c16:uniqueId val="{00000000-9CDE-4012-AA6B-52EB449D90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CDE-4012-AA6B-52EB449D90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106.94</c:v>
                </c:pt>
                <c:pt idx="1">
                  <c:v>100.02</c:v>
                </c:pt>
                <c:pt idx="2">
                  <c:v>105.74</c:v>
                </c:pt>
                <c:pt idx="3">
                  <c:v>104.37</c:v>
                </c:pt>
                <c:pt idx="4">
                  <c:v>105.43</c:v>
                </c:pt>
              </c:numCache>
            </c:numRef>
          </c:val>
          <c:extLst>
            <c:ext xmlns:c16="http://schemas.microsoft.com/office/drawing/2014/chart" uri="{C3380CC4-5D6E-409C-BE32-E72D297353CC}">
              <c16:uniqueId val="{00000000-205D-4714-B237-66F94DD4AA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205D-4714-B237-66F94DD4AA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16.57</c:v>
                </c:pt>
                <c:pt idx="1">
                  <c:v>19.989999999999998</c:v>
                </c:pt>
                <c:pt idx="2">
                  <c:v>23.3</c:v>
                </c:pt>
                <c:pt idx="3">
                  <c:v>26.17</c:v>
                </c:pt>
                <c:pt idx="4">
                  <c:v>29.2</c:v>
                </c:pt>
              </c:numCache>
            </c:numRef>
          </c:val>
          <c:extLst>
            <c:ext xmlns:c16="http://schemas.microsoft.com/office/drawing/2014/chart" uri="{C3380CC4-5D6E-409C-BE32-E72D297353CC}">
              <c16:uniqueId val="{00000000-80FF-4BFD-85EE-F42818B8C3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80FF-4BFD-85EE-F42818B8C3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F6-4412-AEB6-F7D4B24660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4F6-4412-AEB6-F7D4B24660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5C-44EE-862C-6FCFDB32DD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B55C-44EE-862C-6FCFDB32DD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88.77</c:v>
                </c:pt>
                <c:pt idx="1">
                  <c:v>81.69</c:v>
                </c:pt>
                <c:pt idx="2">
                  <c:v>26.61</c:v>
                </c:pt>
                <c:pt idx="3">
                  <c:v>10.91</c:v>
                </c:pt>
                <c:pt idx="4">
                  <c:v>10.71</c:v>
                </c:pt>
              </c:numCache>
            </c:numRef>
          </c:val>
          <c:extLst>
            <c:ext xmlns:c16="http://schemas.microsoft.com/office/drawing/2014/chart" uri="{C3380CC4-5D6E-409C-BE32-E72D297353CC}">
              <c16:uniqueId val="{00000000-2E47-47D7-BA94-E92A5E42CE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2E47-47D7-BA94-E92A5E42CE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2149.4299999999998</c:v>
                </c:pt>
                <c:pt idx="1">
                  <c:v>2277.21</c:v>
                </c:pt>
                <c:pt idx="2">
                  <c:v>2212.98</c:v>
                </c:pt>
                <c:pt idx="3">
                  <c:v>2340.11</c:v>
                </c:pt>
                <c:pt idx="4">
                  <c:v>2215.84</c:v>
                </c:pt>
              </c:numCache>
            </c:numRef>
          </c:val>
          <c:extLst>
            <c:ext xmlns:c16="http://schemas.microsoft.com/office/drawing/2014/chart" uri="{C3380CC4-5D6E-409C-BE32-E72D297353CC}">
              <c16:uniqueId val="{00000000-40CB-4E56-AF85-03F30E1962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0CB-4E56-AF85-03F30E1962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92.52</c:v>
                </c:pt>
                <c:pt idx="1">
                  <c:v>74.02</c:v>
                </c:pt>
                <c:pt idx="2">
                  <c:v>154.68</c:v>
                </c:pt>
                <c:pt idx="3">
                  <c:v>100</c:v>
                </c:pt>
                <c:pt idx="4">
                  <c:v>100</c:v>
                </c:pt>
              </c:numCache>
            </c:numRef>
          </c:val>
          <c:extLst>
            <c:ext xmlns:c16="http://schemas.microsoft.com/office/drawing/2014/chart" uri="{C3380CC4-5D6E-409C-BE32-E72D297353CC}">
              <c16:uniqueId val="{00000000-090A-425D-A46F-DAACD866A3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90A-425D-A46F-DAACD866A3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174.97</c:v>
                </c:pt>
                <c:pt idx="1">
                  <c:v>239.43</c:v>
                </c:pt>
                <c:pt idx="2">
                  <c:v>114</c:v>
                </c:pt>
                <c:pt idx="3">
                  <c:v>177.57</c:v>
                </c:pt>
                <c:pt idx="4">
                  <c:v>178.54</c:v>
                </c:pt>
              </c:numCache>
            </c:numRef>
          </c:val>
          <c:extLst>
            <c:ext xmlns:c16="http://schemas.microsoft.com/office/drawing/2014/chart" uri="{C3380CC4-5D6E-409C-BE32-E72D297353CC}">
              <c16:uniqueId val="{00000000-380D-4227-8E7D-1DEA379875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80D-4227-8E7D-1DEA379875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津幡町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37508</v>
      </c>
      <c r="AM8" s="42"/>
      <c r="AN8" s="42"/>
      <c r="AO8" s="42"/>
      <c r="AP8" s="42"/>
      <c r="AQ8" s="42"/>
      <c r="AR8" s="42"/>
      <c r="AS8" s="42"/>
      <c r="AT8" s="35">
        <f>データ!T6</f>
        <v>110.59</v>
      </c>
      <c r="AU8" s="35"/>
      <c r="AV8" s="35"/>
      <c r="AW8" s="35"/>
      <c r="AX8" s="35"/>
      <c r="AY8" s="35"/>
      <c r="AZ8" s="35"/>
      <c r="BA8" s="35"/>
      <c r="BB8" s="35">
        <f>データ!U6</f>
        <v>339.16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44.1</v>
      </c>
      <c r="J10" s="35"/>
      <c r="K10" s="35"/>
      <c r="L10" s="35"/>
      <c r="M10" s="35"/>
      <c r="N10" s="35"/>
      <c r="O10" s="35"/>
      <c r="P10" s="35">
        <f>データ!P6</f>
        <v>3.83</v>
      </c>
      <c r="Q10" s="35"/>
      <c r="R10" s="35"/>
      <c r="S10" s="35"/>
      <c r="T10" s="35"/>
      <c r="U10" s="35"/>
      <c r="V10" s="35"/>
      <c r="W10" s="35">
        <f>データ!Q6</f>
        <v>67.64</v>
      </c>
      <c r="X10" s="35"/>
      <c r="Y10" s="35"/>
      <c r="Z10" s="35"/>
      <c r="AA10" s="35"/>
      <c r="AB10" s="35"/>
      <c r="AC10" s="35"/>
      <c r="AD10" s="42">
        <f>データ!R6</f>
        <v>3520</v>
      </c>
      <c r="AE10" s="42"/>
      <c r="AF10" s="42"/>
      <c r="AG10" s="42"/>
      <c r="AH10" s="42"/>
      <c r="AI10" s="42"/>
      <c r="AJ10" s="42"/>
      <c r="AK10" s="2"/>
      <c r="AL10" s="42">
        <f>データ!V6</f>
        <v>1434</v>
      </c>
      <c r="AM10" s="42"/>
      <c r="AN10" s="42"/>
      <c r="AO10" s="42"/>
      <c r="AP10" s="42"/>
      <c r="AQ10" s="42"/>
      <c r="AR10" s="42"/>
      <c r="AS10" s="42"/>
      <c r="AT10" s="35">
        <f>データ!W6</f>
        <v>1.31</v>
      </c>
      <c r="AU10" s="35"/>
      <c r="AV10" s="35"/>
      <c r="AW10" s="35"/>
      <c r="AX10" s="35"/>
      <c r="AY10" s="35"/>
      <c r="AZ10" s="35"/>
      <c r="BA10" s="35"/>
      <c r="BB10" s="35">
        <f>データ!X6</f>
        <v>1094.6600000000001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5EyCA/LZB3O+xlUhB53c0DHT4yPXQRQ5qGtzklgM7ZWFFUaRKNK1laWanWZvehbx33umQsjZz6YJbNpmU93d5w==" saltValue="eXY8PWTFDWm9oZD05nwI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173614</v>
      </c>
      <c r="D6" s="19">
        <f t="shared" si="3"/>
        <v>46</v>
      </c>
      <c r="E6" s="19">
        <f t="shared" si="3"/>
        <v>17</v>
      </c>
      <c r="F6" s="19">
        <f t="shared" si="3"/>
        <v>5</v>
      </c>
      <c r="G6" s="19">
        <f t="shared" si="3"/>
        <v>0</v>
      </c>
      <c r="H6" s="19" t="str">
        <f t="shared" si="3"/>
        <v>石川県　津幡町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44.1</v>
      </c>
      <c r="P6" s="20">
        <f t="shared" si="3"/>
        <v>3.83</v>
      </c>
      <c r="Q6" s="20">
        <f t="shared" si="3"/>
        <v>67.64</v>
      </c>
      <c r="R6" s="20">
        <f t="shared" si="3"/>
        <v>3520</v>
      </c>
      <c r="S6" s="20">
        <f t="shared" si="3"/>
        <v>37508</v>
      </c>
      <c r="T6" s="20">
        <f t="shared" si="3"/>
        <v>110.59</v>
      </c>
      <c r="U6" s="20">
        <f t="shared" si="3"/>
        <v>339.16</v>
      </c>
      <c r="V6" s="20">
        <f t="shared" si="3"/>
        <v>1434</v>
      </c>
      <c r="W6" s="20">
        <f t="shared" si="3"/>
        <v>1.31</v>
      </c>
      <c r="X6" s="20">
        <f t="shared" si="3"/>
        <v>1094.6600000000001</v>
      </c>
      <c r="Y6" s="21">
        <f>IF(Y7="",NA(),Y7)</f>
        <v>106.94</v>
      </c>
      <c r="Z6" s="21">
        <f t="shared" ref="Z6:AH6" si="4">IF(Z7="",NA(),Z7)</f>
        <v>100.02</v>
      </c>
      <c r="AA6" s="21">
        <f t="shared" si="4"/>
        <v>105.74</v>
      </c>
      <c r="AB6" s="21">
        <f t="shared" si="4"/>
        <v>104.37</v>
      </c>
      <c r="AC6" s="21">
        <f t="shared" si="4"/>
        <v>105.43</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88.77</v>
      </c>
      <c r="AV6" s="21">
        <f t="shared" ref="AV6:BD6" si="6">IF(AV7="",NA(),AV7)</f>
        <v>81.69</v>
      </c>
      <c r="AW6" s="21">
        <f t="shared" si="6"/>
        <v>26.61</v>
      </c>
      <c r="AX6" s="21">
        <f t="shared" si="6"/>
        <v>10.91</v>
      </c>
      <c r="AY6" s="21">
        <f t="shared" si="6"/>
        <v>10.71</v>
      </c>
      <c r="AZ6" s="21">
        <f t="shared" si="6"/>
        <v>29.54</v>
      </c>
      <c r="BA6" s="21">
        <f t="shared" si="6"/>
        <v>26.99</v>
      </c>
      <c r="BB6" s="21">
        <f t="shared" si="6"/>
        <v>29.13</v>
      </c>
      <c r="BC6" s="21">
        <f t="shared" si="6"/>
        <v>35.69</v>
      </c>
      <c r="BD6" s="21">
        <f t="shared" si="6"/>
        <v>38.4</v>
      </c>
      <c r="BE6" s="20" t="str">
        <f>IF(BE7="","",IF(BE7="-","【-】","【"&amp;SUBSTITUTE(TEXT(BE7,"#,##0.00"),"-","△")&amp;"】"))</f>
        <v>【36.94】</v>
      </c>
      <c r="BF6" s="21">
        <f>IF(BF7="",NA(),BF7)</f>
        <v>2149.4299999999998</v>
      </c>
      <c r="BG6" s="21">
        <f t="shared" ref="BG6:BO6" si="7">IF(BG7="",NA(),BG7)</f>
        <v>2277.21</v>
      </c>
      <c r="BH6" s="21">
        <f t="shared" si="7"/>
        <v>2212.98</v>
      </c>
      <c r="BI6" s="21">
        <f t="shared" si="7"/>
        <v>2340.11</v>
      </c>
      <c r="BJ6" s="21">
        <f t="shared" si="7"/>
        <v>2215.84</v>
      </c>
      <c r="BK6" s="21">
        <f t="shared" si="7"/>
        <v>789.46</v>
      </c>
      <c r="BL6" s="21">
        <f t="shared" si="7"/>
        <v>826.83</v>
      </c>
      <c r="BM6" s="21">
        <f t="shared" si="7"/>
        <v>867.83</v>
      </c>
      <c r="BN6" s="21">
        <f t="shared" si="7"/>
        <v>791.76</v>
      </c>
      <c r="BO6" s="21">
        <f t="shared" si="7"/>
        <v>900.82</v>
      </c>
      <c r="BP6" s="20" t="str">
        <f>IF(BP7="","",IF(BP7="-","【-】","【"&amp;SUBSTITUTE(TEXT(BP7,"#,##0.00"),"-","△")&amp;"】"))</f>
        <v>【809.19】</v>
      </c>
      <c r="BQ6" s="21">
        <f>IF(BQ7="",NA(),BQ7)</f>
        <v>92.52</v>
      </c>
      <c r="BR6" s="21">
        <f t="shared" ref="BR6:BZ6" si="8">IF(BR7="",NA(),BR7)</f>
        <v>74.02</v>
      </c>
      <c r="BS6" s="21">
        <f t="shared" si="8"/>
        <v>154.68</v>
      </c>
      <c r="BT6" s="21">
        <f t="shared" si="8"/>
        <v>100</v>
      </c>
      <c r="BU6" s="21">
        <f t="shared" si="8"/>
        <v>100</v>
      </c>
      <c r="BV6" s="21">
        <f t="shared" si="8"/>
        <v>57.77</v>
      </c>
      <c r="BW6" s="21">
        <f t="shared" si="8"/>
        <v>57.31</v>
      </c>
      <c r="BX6" s="21">
        <f t="shared" si="8"/>
        <v>57.08</v>
      </c>
      <c r="BY6" s="21">
        <f t="shared" si="8"/>
        <v>56.26</v>
      </c>
      <c r="BZ6" s="21">
        <f t="shared" si="8"/>
        <v>52.94</v>
      </c>
      <c r="CA6" s="20" t="str">
        <f>IF(CA7="","",IF(CA7="-","【-】","【"&amp;SUBSTITUTE(TEXT(CA7,"#,##0.00"),"-","△")&amp;"】"))</f>
        <v>【57.02】</v>
      </c>
      <c r="CB6" s="21">
        <f>IF(CB7="",NA(),CB7)</f>
        <v>174.97</v>
      </c>
      <c r="CC6" s="21">
        <f t="shared" ref="CC6:CK6" si="9">IF(CC7="",NA(),CC7)</f>
        <v>239.43</v>
      </c>
      <c r="CD6" s="21">
        <f t="shared" si="9"/>
        <v>114</v>
      </c>
      <c r="CE6" s="21">
        <f t="shared" si="9"/>
        <v>177.57</v>
      </c>
      <c r="CF6" s="21">
        <f t="shared" si="9"/>
        <v>178.54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36.28</v>
      </c>
      <c r="CN6" s="21">
        <f t="shared" ref="CN6:CV6" si="10">IF(CN7="",NA(),CN7)</f>
        <v>36.28</v>
      </c>
      <c r="CO6" s="21">
        <f t="shared" si="10"/>
        <v>42.11</v>
      </c>
      <c r="CP6" s="21">
        <f t="shared" si="10"/>
        <v>42.3</v>
      </c>
      <c r="CQ6" s="21">
        <f t="shared" si="10"/>
        <v>41.48</v>
      </c>
      <c r="CR6" s="21">
        <f t="shared" si="10"/>
        <v>50.68</v>
      </c>
      <c r="CS6" s="21">
        <f t="shared" si="10"/>
        <v>50.14</v>
      </c>
      <c r="CT6" s="21">
        <f t="shared" si="10"/>
        <v>54.83</v>
      </c>
      <c r="CU6" s="21">
        <f t="shared" si="10"/>
        <v>66.53</v>
      </c>
      <c r="CV6" s="21">
        <f t="shared" si="10"/>
        <v>52.35</v>
      </c>
      <c r="CW6" s="20" t="str">
        <f>IF(CW7="","",IF(CW7="-","【-】","【"&amp;SUBSTITUTE(TEXT(CW7,"#,##0.00"),"-","△")&amp;"】"))</f>
        <v>【52.55】</v>
      </c>
      <c r="CX6" s="21">
        <f>IF(CX7="",NA(),CX7)</f>
        <v>87.91</v>
      </c>
      <c r="CY6" s="21">
        <f t="shared" ref="CY6:DG6" si="11">IF(CY7="",NA(),CY7)</f>
        <v>88.85</v>
      </c>
      <c r="CZ6" s="21">
        <f t="shared" si="11"/>
        <v>90.16</v>
      </c>
      <c r="DA6" s="21">
        <f t="shared" si="11"/>
        <v>91.35</v>
      </c>
      <c r="DB6" s="21">
        <f t="shared" si="11"/>
        <v>91.56</v>
      </c>
      <c r="DC6" s="21">
        <f t="shared" si="11"/>
        <v>84.86</v>
      </c>
      <c r="DD6" s="21">
        <f t="shared" si="11"/>
        <v>84.98</v>
      </c>
      <c r="DE6" s="21">
        <f t="shared" si="11"/>
        <v>84.7</v>
      </c>
      <c r="DF6" s="21">
        <f t="shared" si="11"/>
        <v>84.67</v>
      </c>
      <c r="DG6" s="21">
        <f t="shared" si="11"/>
        <v>84.39</v>
      </c>
      <c r="DH6" s="20" t="str">
        <f>IF(DH7="","",IF(DH7="-","【-】","【"&amp;SUBSTITUTE(TEXT(DH7,"#,##0.00"),"-","△")&amp;"】"))</f>
        <v>【87.30】</v>
      </c>
      <c r="DI6" s="21">
        <f>IF(DI7="",NA(),DI7)</f>
        <v>16.57</v>
      </c>
      <c r="DJ6" s="21">
        <f t="shared" ref="DJ6:DR6" si="12">IF(DJ7="",NA(),DJ7)</f>
        <v>19.989999999999998</v>
      </c>
      <c r="DK6" s="21">
        <f t="shared" si="12"/>
        <v>23.3</v>
      </c>
      <c r="DL6" s="21">
        <f t="shared" si="12"/>
        <v>26.17</v>
      </c>
      <c r="DM6" s="21">
        <f t="shared" si="12"/>
        <v>29.2</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173614</v>
      </c>
      <c r="D7" s="23">
        <v>46</v>
      </c>
      <c r="E7" s="23">
        <v>17</v>
      </c>
      <c r="F7" s="23">
        <v>5</v>
      </c>
      <c r="G7" s="23">
        <v>0</v>
      </c>
      <c r="H7" s="23" t="s">
        <v>96</v>
      </c>
      <c r="I7" s="23" t="s">
        <v>97</v>
      </c>
      <c r="J7" s="23" t="s">
        <v>98</v>
      </c>
      <c r="K7" s="23" t="s">
        <v>99</v>
      </c>
      <c r="L7" s="23" t="s">
        <v>100</v>
      </c>
      <c r="M7" s="23" t="s">
        <v>101</v>
      </c>
      <c r="N7" s="24" t="s">
        <v>102</v>
      </c>
      <c r="O7" s="24">
        <v>44.1</v>
      </c>
      <c r="P7" s="24">
        <v>3.83</v>
      </c>
      <c r="Q7" s="24">
        <v>67.64</v>
      </c>
      <c r="R7" s="24">
        <v>3520</v>
      </c>
      <c r="S7" s="24">
        <v>37508</v>
      </c>
      <c r="T7" s="24">
        <v>110.59</v>
      </c>
      <c r="U7" s="24">
        <v>339.16</v>
      </c>
      <c r="V7" s="24">
        <v>1434</v>
      </c>
      <c r="W7" s="24">
        <v>1.31</v>
      </c>
      <c r="X7" s="24">
        <v>1094.6600000000001</v>
      </c>
      <c r="Y7" s="24">
        <v>106.94</v>
      </c>
      <c r="Z7" s="24">
        <v>100.02</v>
      </c>
      <c r="AA7" s="24">
        <v>105.74</v>
      </c>
      <c r="AB7" s="24">
        <v>104.37</v>
      </c>
      <c r="AC7" s="24">
        <v>105.43</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88.77</v>
      </c>
      <c r="AV7" s="24">
        <v>81.69</v>
      </c>
      <c r="AW7" s="24">
        <v>26.61</v>
      </c>
      <c r="AX7" s="24">
        <v>10.91</v>
      </c>
      <c r="AY7" s="24">
        <v>10.71</v>
      </c>
      <c r="AZ7" s="24">
        <v>29.54</v>
      </c>
      <c r="BA7" s="24">
        <v>26.99</v>
      </c>
      <c r="BB7" s="24">
        <v>29.13</v>
      </c>
      <c r="BC7" s="24">
        <v>35.69</v>
      </c>
      <c r="BD7" s="24">
        <v>38.4</v>
      </c>
      <c r="BE7" s="24">
        <v>36.94</v>
      </c>
      <c r="BF7" s="24">
        <v>2149.4299999999998</v>
      </c>
      <c r="BG7" s="24">
        <v>2277.21</v>
      </c>
      <c r="BH7" s="24">
        <v>2212.98</v>
      </c>
      <c r="BI7" s="24">
        <v>2340.11</v>
      </c>
      <c r="BJ7" s="24">
        <v>2215.84</v>
      </c>
      <c r="BK7" s="24">
        <v>789.46</v>
      </c>
      <c r="BL7" s="24">
        <v>826.83</v>
      </c>
      <c r="BM7" s="24">
        <v>867.83</v>
      </c>
      <c r="BN7" s="24">
        <v>791.76</v>
      </c>
      <c r="BO7" s="24">
        <v>900.82</v>
      </c>
      <c r="BP7" s="24">
        <v>809.19</v>
      </c>
      <c r="BQ7" s="24">
        <v>92.52</v>
      </c>
      <c r="BR7" s="24">
        <v>74.02</v>
      </c>
      <c r="BS7" s="24">
        <v>154.68</v>
      </c>
      <c r="BT7" s="24">
        <v>100</v>
      </c>
      <c r="BU7" s="24">
        <v>100</v>
      </c>
      <c r="BV7" s="24">
        <v>57.77</v>
      </c>
      <c r="BW7" s="24">
        <v>57.31</v>
      </c>
      <c r="BX7" s="24">
        <v>57.08</v>
      </c>
      <c r="BY7" s="24">
        <v>56.26</v>
      </c>
      <c r="BZ7" s="24">
        <v>52.94</v>
      </c>
      <c r="CA7" s="24">
        <v>57.02</v>
      </c>
      <c r="CB7" s="24">
        <v>174.97</v>
      </c>
      <c r="CC7" s="24">
        <v>239.43</v>
      </c>
      <c r="CD7" s="24">
        <v>114</v>
      </c>
      <c r="CE7" s="24">
        <v>177.57</v>
      </c>
      <c r="CF7" s="24">
        <v>178.54</v>
      </c>
      <c r="CG7" s="24">
        <v>274.35000000000002</v>
      </c>
      <c r="CH7" s="24">
        <v>273.52</v>
      </c>
      <c r="CI7" s="24">
        <v>274.99</v>
      </c>
      <c r="CJ7" s="24">
        <v>282.08999999999997</v>
      </c>
      <c r="CK7" s="24">
        <v>303.27999999999997</v>
      </c>
      <c r="CL7" s="24">
        <v>273.68</v>
      </c>
      <c r="CM7" s="24">
        <v>36.28</v>
      </c>
      <c r="CN7" s="24">
        <v>36.28</v>
      </c>
      <c r="CO7" s="24">
        <v>42.11</v>
      </c>
      <c r="CP7" s="24">
        <v>42.3</v>
      </c>
      <c r="CQ7" s="24">
        <v>41.48</v>
      </c>
      <c r="CR7" s="24">
        <v>50.68</v>
      </c>
      <c r="CS7" s="24">
        <v>50.14</v>
      </c>
      <c r="CT7" s="24">
        <v>54.83</v>
      </c>
      <c r="CU7" s="24">
        <v>66.53</v>
      </c>
      <c r="CV7" s="24">
        <v>52.35</v>
      </c>
      <c r="CW7" s="24">
        <v>52.55</v>
      </c>
      <c r="CX7" s="24">
        <v>87.91</v>
      </c>
      <c r="CY7" s="24">
        <v>88.85</v>
      </c>
      <c r="CZ7" s="24">
        <v>90.16</v>
      </c>
      <c r="DA7" s="24">
        <v>91.35</v>
      </c>
      <c r="DB7" s="24">
        <v>91.56</v>
      </c>
      <c r="DC7" s="24">
        <v>84.86</v>
      </c>
      <c r="DD7" s="24">
        <v>84.98</v>
      </c>
      <c r="DE7" s="24">
        <v>84.7</v>
      </c>
      <c r="DF7" s="24">
        <v>84.67</v>
      </c>
      <c r="DG7" s="24">
        <v>84.39</v>
      </c>
      <c r="DH7" s="24">
        <v>87.3</v>
      </c>
      <c r="DI7" s="24">
        <v>16.57</v>
      </c>
      <c r="DJ7" s="24">
        <v>19.989999999999998</v>
      </c>
      <c r="DK7" s="24">
        <v>23.3</v>
      </c>
      <c r="DL7" s="24">
        <v>26.17</v>
      </c>
      <c r="DM7" s="24">
        <v>29.2</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2024-01-17T06:56:09Z</cp:lastPrinted>
  <dcterms:created xsi:type="dcterms:W3CDTF">2023-12-12T01:01:45Z</dcterms:created>
  <dcterms:modified xsi:type="dcterms:W3CDTF">2024-02-21T06:18:32Z</dcterms:modified>
  <cp:category/>
</cp:coreProperties>
</file>