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vfile01\shikadata\上下水道室\■上下水道室\0 総括\1-5 調査\0 上下水道(共通)\3 照会・回答（町関係）\2 企画財政課\09 公営企業に係る経営比較分析表(毎年調査)\R05(R4年分)\02 回答（水道）\回答（入力後）\"/>
    </mc:Choice>
  </mc:AlternateContent>
  <xr:revisionPtr revIDLastSave="0" documentId="13_ncr:1_{4A25FF60-B1FB-4D6E-84BE-B542F7EE74F6}" xr6:coauthVersionLast="44" xr6:coauthVersionMax="44" xr10:uidLastSave="{00000000-0000-0000-0000-000000000000}"/>
  <workbookProtection workbookAlgorithmName="SHA-512" workbookHashValue="EFwQbv6U55sW7Hzb1VqNPi8k8NdzITI+AoXwQuEu4vOo5uJprPs9XmU06L8wKm8s/hCroE107dIXKLU7YbKSzQ==" workbookSaltValue="jn4hgw9c8jgAaXHnuoL9r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BB10" i="4"/>
  <c r="AT10" i="4"/>
  <c r="W10" i="4"/>
  <c r="I10" i="4"/>
  <c r="B10" i="4"/>
  <c r="BB8" i="4"/>
  <c r="AT8" i="4"/>
  <c r="AL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<sst xmlns="http://schemas.openxmlformats.org/spreadsheetml/2006/main" count="228" uniqueCount="113">
  <si>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</si>
  <si>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</si>
  <si>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</si>
  <si>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</si>
  <si>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</si>
  <si>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</si>
  <si>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</si>
  <si>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</si>
  <si>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</si>
  <si>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</si>
  <si>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</si>
  <si>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</si>
  <si>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</si>
  <si>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</si>
  <si>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</si>
  <si>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</si>
  <si>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</si>
  <si>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</si>
  <si>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</si>
  <si>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</si>
  <si>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</si>
  <si>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</si>
  <si>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</si>
  <si>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</si>
  <si>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</si>
  <si>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</si>
  <si>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</si>
  <si>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</si>
  <si>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</si>
  <si>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</si>
  <si>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</si>
  <si>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</si>
  <si>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</si>
  <si>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</si>
  <si>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</si>
  <si>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</si>
  <si>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</si>
  <si>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</si>
  <si>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</si>
  <si>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</si>
  <si>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</si>
  <si>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</si>
  <si>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</si>
  <si>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</si>
  <si>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</si>
  <si>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</si>
  <si>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</si>
  <si>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</si>
  <si>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</si>
  <si>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</si>
  <si>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</si>
  <si>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</si>
  <si>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</si>
  <si>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</si>
  <si>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</si>
  <si>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</si>
  <si>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</si>
  <si>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</si>
  <si>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</si>
  <si>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</si>
  <si>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</si>
  <si>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</si>
  <si>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</si>
  <si>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</si>
  <si>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</si>
  <si>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</si>
  <si>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</si>
  <si>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</si>
  <si>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</si>
  <si>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</si>
  <si>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</si>
  <si>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</si>
  <si>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</si>
  <si>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</si>
  <si>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</si>
  <si>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</si>
  <si>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</si>
  <si>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</si>
  <si>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</si>
  <si>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</si>
  <si>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</si>
  <si>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</si>
  <si>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</si>
  <si>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</si>
  <si>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</si>
  <si>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</si>
  <si>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</si>
  <si>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</si>
  <si>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</si>
  <si>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</si>
  <si>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</si>
  <si>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</si>
  <si>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</si>
  <si>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</si>
  <si>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</si>
  <si>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</si>
  <si>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</si>
  <si>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</si>
  <si>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</si>
  <si>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</si>
  <si>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</si>
  <si>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</si>
  <si>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</si>
  <si>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</si>
  <si>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</si>
  <si>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</si>
  <si>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</si>
  <si>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</si>
  <si>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</si>
  <si>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</si>
  <si>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については耐用年数を経過した老朽管の割合が類似団体や全国平均を上回っており、老朽化度合が高い状況である。２-③管路更新率にみられるように、令和２年度からは、これまでの老朽管更新とともに基幹管路の耐震化にも着手し、管路更新の加速化を進めている。今後も継続的に管路の耐震化と合わせて老朽管路の更新を行って安定供給と修繕費の抑制に努めていく。また、施設の老朽化の進行も著しいため、施設更新に合わせ施設規模の見直しを検討し小規模化も含めた集約・更新を行い、将来の維持管理費の抑制を図り経営の健全化に努めていく。</t>
    <rPh sb="1" eb="3">
      <t>カンロ</t>
    </rPh>
    <rPh sb="21" eb="23">
      <t>ワリアイ</t>
    </rPh>
    <rPh sb="24" eb="26">
      <t>ルイジ</t>
    </rPh>
    <rPh sb="26" eb="28">
      <t>ダンタイ</t>
    </rPh>
    <rPh sb="29" eb="31">
      <t>ゼンコク</t>
    </rPh>
    <rPh sb="31" eb="33">
      <t>ヘイキン</t>
    </rPh>
    <rPh sb="34" eb="36">
      <t>ウワマワ</t>
    </rPh>
    <rPh sb="41" eb="43">
      <t>ロウキュウ</t>
    </rPh>
    <rPh sb="43" eb="44">
      <t>カ</t>
    </rPh>
    <rPh sb="44" eb="46">
      <t>ドア</t>
    </rPh>
    <rPh sb="47" eb="48">
      <t>タカ</t>
    </rPh>
    <rPh sb="49" eb="51">
      <t>ジョウキョウ</t>
    </rPh>
    <rPh sb="58" eb="60">
      <t>カンロ</t>
    </rPh>
    <rPh sb="60" eb="62">
      <t>コウシン</t>
    </rPh>
    <rPh sb="62" eb="63">
      <t>リツ</t>
    </rPh>
    <rPh sb="72" eb="74">
      <t>レイワ</t>
    </rPh>
    <rPh sb="75" eb="77">
      <t>ネンド</t>
    </rPh>
    <rPh sb="86" eb="88">
      <t>ロウキュウ</t>
    </rPh>
    <rPh sb="88" eb="89">
      <t>カン</t>
    </rPh>
    <rPh sb="89" eb="91">
      <t>コウシン</t>
    </rPh>
    <rPh sb="95" eb="97">
      <t>キカン</t>
    </rPh>
    <rPh sb="97" eb="99">
      <t>カンロ</t>
    </rPh>
    <rPh sb="100" eb="103">
      <t>タイシンカ</t>
    </rPh>
    <rPh sb="109" eb="111">
      <t>カンロ</t>
    </rPh>
    <rPh sb="111" eb="113">
      <t>コウシン</t>
    </rPh>
    <rPh sb="114" eb="117">
      <t>カソクカ</t>
    </rPh>
    <rPh sb="118" eb="119">
      <t>スス</t>
    </rPh>
    <rPh sb="138" eb="139">
      <t>ア</t>
    </rPh>
    <rPh sb="145" eb="146">
      <t>ロ</t>
    </rPh>
    <rPh sb="153" eb="155">
      <t>アンテイ</t>
    </rPh>
    <rPh sb="155" eb="157">
      <t>キョウキュウ</t>
    </rPh>
    <rPh sb="158" eb="160">
      <t>シュウゼン</t>
    </rPh>
    <rPh sb="160" eb="161">
      <t>ヒ</t>
    </rPh>
    <rPh sb="162" eb="164">
      <t>ヨクセイ</t>
    </rPh>
    <rPh sb="165" eb="166">
      <t>ツト</t>
    </rPh>
    <rPh sb="174" eb="176">
      <t>シセツ</t>
    </rPh>
    <rPh sb="177" eb="180">
      <t>ロウキュウカ</t>
    </rPh>
    <rPh sb="181" eb="183">
      <t>シンコウ</t>
    </rPh>
    <rPh sb="184" eb="185">
      <t>イチジル</t>
    </rPh>
    <rPh sb="190" eb="192">
      <t>シセツ</t>
    </rPh>
    <rPh sb="192" eb="194">
      <t>コウシン</t>
    </rPh>
    <rPh sb="195" eb="196">
      <t>ア</t>
    </rPh>
    <rPh sb="198" eb="200">
      <t>シセツ</t>
    </rPh>
    <rPh sb="207" eb="209">
      <t>ケントウ</t>
    </rPh>
    <rPh sb="210" eb="213">
      <t>ショウキボ</t>
    </rPh>
    <rPh sb="213" eb="214">
      <t>カ</t>
    </rPh>
    <rPh sb="215" eb="216">
      <t>フク</t>
    </rPh>
    <rPh sb="218" eb="220">
      <t>シュウヤク</t>
    </rPh>
    <rPh sb="221" eb="223">
      <t>コウシン</t>
    </rPh>
    <rPh sb="224" eb="225">
      <t>オコナ</t>
    </rPh>
    <rPh sb="227" eb="229">
      <t>ショウライ</t>
    </rPh>
    <rPh sb="230" eb="232">
      <t>イジ</t>
    </rPh>
    <rPh sb="232" eb="235">
      <t>カンリヒ</t>
    </rPh>
    <rPh sb="236" eb="238">
      <t>ヨクセイ</t>
    </rPh>
    <rPh sb="239" eb="240">
      <t>ハカ</t>
    </rPh>
    <rPh sb="248" eb="249">
      <t>ツト</t>
    </rPh>
    <phoneticPr fontId="4"/>
  </si>
  <si>
    <t>【①】経常収支比率は100%を上回り、黒字で推移しているとともに、⑤の料金回収率についても100を超え、現状ではいずれも類似団体平均を上回る良好な数値を示している。しかしながら、給水人口の減少による収益減に加え電気料金の高騰や更新費用の増加に伴う減価償却費の増加により営業費用が増加するなど、数値は今後悪化が予想される。
【③】100%を上回っており、短期的支払能力は確保されているといえる。
【④】現状の比率は類似団体平均と比べて低い数値であるが、これは令和元年まで発行を抑制してきたことにより企業債残高は少ない状況である。今後は投資的事業の増加に伴う企業債の発行や人口減少による給水収益の減少により、指標値は上昇していくため、投資における料金水準を見極め料金改定も視野に経営改善に努める。
【⑥】電気料金の高騰などによる維持管理費の増加及び更新投資にかかる減価償却費の増加など、費用が増加していく傾向にある。そのため、一層のコスト削減が必要である。
【⑦】人口減少により、水需要が減少している。施設の遊休状態を改善するためにも、施設の適正規模を見直し、ダウンサイジングを視野に入れていく。
【⑧】冬場の凍結による漏水の影響もあり、前年度よりも悪化した。類似団体よりも高い状況であるが、全国平均より低い。隠れた漏水を本格的に調査・修繕し、有収率の向上を目指していく。</t>
    <rPh sb="7" eb="9">
      <t>ヒリツ</t>
    </rPh>
    <rPh sb="15" eb="17">
      <t>ウワマワ</t>
    </rPh>
    <rPh sb="35" eb="37">
      <t>リョウキン</t>
    </rPh>
    <rPh sb="37" eb="39">
      <t>カイシュウ</t>
    </rPh>
    <rPh sb="48" eb="49">
      <t>コ</t>
    </rPh>
    <rPh sb="51" eb="53">
      <t>ゲンジョウ</t>
    </rPh>
    <rPh sb="59" eb="61">
      <t>ルイジ</t>
    </rPh>
    <rPh sb="61" eb="63">
      <t>ダンタイ</t>
    </rPh>
    <rPh sb="63" eb="65">
      <t>ヘイキン</t>
    </rPh>
    <rPh sb="66" eb="68">
      <t>ウワマワ</t>
    </rPh>
    <rPh sb="69" eb="71">
      <t>リョウコウ</t>
    </rPh>
    <rPh sb="72" eb="74">
      <t>スウチ</t>
    </rPh>
    <rPh sb="75" eb="76">
      <t>シメ</t>
    </rPh>
    <rPh sb="88" eb="90">
      <t>キュウスイ</t>
    </rPh>
    <rPh sb="90" eb="92">
      <t>ジンコウ</t>
    </rPh>
    <rPh sb="93" eb="95">
      <t>ゲンショウ</t>
    </rPh>
    <rPh sb="100" eb="101">
      <t>ゲン</t>
    </rPh>
    <rPh sb="103" eb="104">
      <t>クワ</t>
    </rPh>
    <rPh sb="134" eb="136">
      <t>エイギョウ</t>
    </rPh>
    <rPh sb="136" eb="138">
      <t>ヒヨウ</t>
    </rPh>
    <rPh sb="139" eb="141">
      <t>ゾウカ</t>
    </rPh>
    <rPh sb="153" eb="155">
      <t>ヨソウ</t>
    </rPh>
    <rPh sb="169" eb="171">
      <t>ウワマワ</t>
    </rPh>
    <rPh sb="176" eb="179">
      <t>タンキテキ</t>
    </rPh>
    <rPh sb="179" eb="181">
      <t>シハラ</t>
    </rPh>
    <rPh sb="181" eb="183">
      <t>ノウリョク</t>
    </rPh>
    <rPh sb="184" eb="186">
      <t>カクホ</t>
    </rPh>
    <rPh sb="207" eb="209">
      <t>ゲンジョウ</t>
    </rPh>
    <rPh sb="210" eb="212">
      <t>ヒリツ</t>
    </rPh>
    <rPh sb="213" eb="214">
      <t>クラ</t>
    </rPh>
    <rPh sb="225" eb="226">
      <t>シメ</t>
    </rPh>
    <rPh sb="235" eb="237">
      <t>レイワ</t>
    </rPh>
    <rPh sb="237" eb="239">
      <t>ガンネン</t>
    </rPh>
    <rPh sb="241" eb="243">
      <t>ハッコウ</t>
    </rPh>
    <rPh sb="244" eb="246">
      <t>ヨクセイ</t>
    </rPh>
    <rPh sb="273" eb="276">
      <t>トウシテキ</t>
    </rPh>
    <rPh sb="276" eb="278">
      <t>ジギョウ</t>
    </rPh>
    <rPh sb="279" eb="281">
      <t>ゾウカ</t>
    </rPh>
    <rPh sb="282" eb="283">
      <t>トモナ</t>
    </rPh>
    <rPh sb="291" eb="293">
      <t>ジンコウ</t>
    </rPh>
    <rPh sb="293" eb="295">
      <t>ゲンショウ</t>
    </rPh>
    <rPh sb="298" eb="300">
      <t>キュウスイ</t>
    </rPh>
    <rPh sb="300" eb="302">
      <t>シュウエキ</t>
    </rPh>
    <rPh sb="303" eb="305">
      <t>ゲンショウ</t>
    </rPh>
    <rPh sb="309" eb="311">
      <t>シヒョウ</t>
    </rPh>
    <rPh sb="311" eb="312">
      <t>チ</t>
    </rPh>
    <rPh sb="313" eb="315">
      <t>ジョウショウ</t>
    </rPh>
    <rPh sb="322" eb="324">
      <t>トウシ</t>
    </rPh>
    <rPh sb="328" eb="330">
      <t>リョウキン</t>
    </rPh>
    <rPh sb="330" eb="332">
      <t>スイジュン</t>
    </rPh>
    <rPh sb="333" eb="335">
      <t>ミキワ</t>
    </rPh>
    <rPh sb="336" eb="338">
      <t>リョウキン</t>
    </rPh>
    <rPh sb="338" eb="340">
      <t>カイテイ</t>
    </rPh>
    <rPh sb="341" eb="343">
      <t>シヤ</t>
    </rPh>
    <rPh sb="344" eb="346">
      <t>ケイエイ</t>
    </rPh>
    <rPh sb="346" eb="348">
      <t>カイゼン</t>
    </rPh>
    <rPh sb="350" eb="352">
      <t>デンキ</t>
    </rPh>
    <rPh sb="352" eb="354">
      <t>リョウキン</t>
    </rPh>
    <rPh sb="355" eb="357">
      <t>コウトウ</t>
    </rPh>
    <rPh sb="362" eb="364">
      <t>イジ</t>
    </rPh>
    <rPh sb="364" eb="367">
      <t>カンリヒ</t>
    </rPh>
    <rPh sb="368" eb="370">
      <t>ゾウカ</t>
    </rPh>
    <rPh sb="370" eb="371">
      <t>オヨ</t>
    </rPh>
    <rPh sb="376" eb="377">
      <t>ナカ</t>
    </rPh>
    <rPh sb="379" eb="381">
      <t>コウシン</t>
    </rPh>
    <rPh sb="381" eb="383">
      <t>トウシ</t>
    </rPh>
    <rPh sb="386" eb="388">
      <t>ゾウカ</t>
    </rPh>
    <rPh sb="388" eb="389">
      <t>ヒ</t>
    </rPh>
    <rPh sb="391" eb="393">
      <t>キギョウ</t>
    </rPh>
    <rPh sb="393" eb="394">
      <t>サイ</t>
    </rPh>
    <rPh sb="394" eb="396">
      <t>リソク</t>
    </rPh>
    <rPh sb="500" eb="502">
      <t>フユバ</t>
    </rPh>
    <rPh sb="503" eb="505">
      <t>トウケツ</t>
    </rPh>
    <rPh sb="508" eb="510">
      <t>ロウスイ</t>
    </rPh>
    <rPh sb="511" eb="513">
      <t>エイキョウ</t>
    </rPh>
    <rPh sb="517" eb="520">
      <t>ゼンネンド</t>
    </rPh>
    <rPh sb="523" eb="525">
      <t>アッカ</t>
    </rPh>
    <rPh sb="528" eb="530">
      <t>ルイジ</t>
    </rPh>
    <rPh sb="530" eb="532">
      <t>ダンタイ</t>
    </rPh>
    <rPh sb="535" eb="536">
      <t>タカ</t>
    </rPh>
    <rPh sb="537" eb="539">
      <t>ジョウキョウ</t>
    </rPh>
    <phoneticPr fontId="4"/>
  </si>
  <si>
    <t>　人口減少等による料金収入の減少のほか、管路・施設の老朽化や耐震化に伴う更新需要の増大など、今後更に厳しい経営環境のもと、将来にわたり住民サービスを確保することが困難となることが懸念される。この状況を踏まえ、中長期的な視点で現状や課題を整理したうえで経営基盤の強化を図ることを目的に経営戦略を改定し、適切な資産維持費を見込んだ料金水準の設定を行うなど、経営の効率化・健全化に務めていく。
　</t>
    <rPh sb="5" eb="6">
      <t>トウ</t>
    </rPh>
    <rPh sb="9" eb="11">
      <t>リョウキン</t>
    </rPh>
    <rPh sb="11" eb="13">
      <t>シュウニュウ</t>
    </rPh>
    <rPh sb="14" eb="16">
      <t>ゲンショウ</t>
    </rPh>
    <rPh sb="20" eb="22">
      <t>カンロ</t>
    </rPh>
    <rPh sb="23" eb="25">
      <t>シセツ</t>
    </rPh>
    <rPh sb="30" eb="33">
      <t>タイシンカ</t>
    </rPh>
    <rPh sb="34" eb="35">
      <t>トモナ</t>
    </rPh>
    <rPh sb="36" eb="38">
      <t>コウシン</t>
    </rPh>
    <rPh sb="38" eb="40">
      <t>ジュヨウ</t>
    </rPh>
    <rPh sb="41" eb="43">
      <t>ゾウダイ</t>
    </rPh>
    <rPh sb="46" eb="48">
      <t>コンゴ</t>
    </rPh>
    <rPh sb="48" eb="49">
      <t>サラ</t>
    </rPh>
    <rPh sb="50" eb="51">
      <t>キビ</t>
    </rPh>
    <rPh sb="53" eb="55">
      <t>ケイエイ</t>
    </rPh>
    <rPh sb="55" eb="57">
      <t>カンキョウ</t>
    </rPh>
    <rPh sb="61" eb="63">
      <t>ショウライ</t>
    </rPh>
    <rPh sb="67" eb="69">
      <t>ジュウミン</t>
    </rPh>
    <rPh sb="74" eb="76">
      <t>カクホ</t>
    </rPh>
    <rPh sb="81" eb="83">
      <t>コンナン</t>
    </rPh>
    <rPh sb="89" eb="91">
      <t>ケネン</t>
    </rPh>
    <rPh sb="97" eb="99">
      <t>ジョウキョウ</t>
    </rPh>
    <rPh sb="100" eb="101">
      <t>フ</t>
    </rPh>
    <rPh sb="104" eb="108">
      <t>チュウチョウキテキ</t>
    </rPh>
    <rPh sb="109" eb="111">
      <t>シテン</t>
    </rPh>
    <rPh sb="112" eb="114">
      <t>ゲンジョウ</t>
    </rPh>
    <rPh sb="115" eb="117">
      <t>カダイ</t>
    </rPh>
    <rPh sb="118" eb="120">
      <t>セイリ</t>
    </rPh>
    <rPh sb="125" eb="127">
      <t>ケイエイ</t>
    </rPh>
    <rPh sb="127" eb="129">
      <t>キバン</t>
    </rPh>
    <rPh sb="130" eb="132">
      <t>キョウカ</t>
    </rPh>
    <rPh sb="133" eb="134">
      <t>ハカ</t>
    </rPh>
    <rPh sb="138" eb="140">
      <t>モクテキ</t>
    </rPh>
    <rPh sb="141" eb="143">
      <t>ケイエイ</t>
    </rPh>
    <rPh sb="143" eb="145">
      <t>センリャク</t>
    </rPh>
    <rPh sb="146" eb="148">
      <t>カイテイ</t>
    </rPh>
    <rPh sb="150" eb="152">
      <t>テキセツ</t>
    </rPh>
    <rPh sb="153" eb="155">
      <t>シサン</t>
    </rPh>
    <rPh sb="155" eb="158">
      <t>イジヒ</t>
    </rPh>
    <rPh sb="159" eb="161">
      <t>ミコ</t>
    </rPh>
    <rPh sb="163" eb="165">
      <t>リョウキン</t>
    </rPh>
    <rPh sb="165" eb="167">
      <t>スイジュン</t>
    </rPh>
    <rPh sb="168" eb="170">
      <t>セッテイ</t>
    </rPh>
    <rPh sb="171" eb="172">
      <t>オコナ</t>
    </rPh>
    <rPh sb="187" eb="18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</si>
</sst>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0.81</c:v>
                </c:pt>
                <c:pt idx="1">
                  <c:v>0.51</c:v>
                </c:pt>
                <c:pt idx="2">
                  <c:v>1.0900000000000001</c:v>
                </c:pt>
                <c:pt idx="3">
                  <c:v>1.22</c:v>
                </c:pt>
                <c:pt idx="4">
                  <c:v>0.87</c:v>
                </c:pt>
              </c:numCache>
            </c:numRef>
          </c:val>
          <c:extLst>
            <c:ext xmlns:c16="http://schemas.microsoft.com/office/drawing/2014/chart" uri="{C3380CC4-5D6E-409C-BE32-E72D297353CC}">
              <c16:uniqueId val="{00000000-EC1A-4B47-8896-602C9897A6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C1A-4B47-8896-602C9897A6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42.36</c:v>
                </c:pt>
                <c:pt idx="1">
                  <c:v>41.69</c:v>
                </c:pt>
                <c:pt idx="2">
                  <c:v>40.43</c:v>
                </c:pt>
                <c:pt idx="3">
                  <c:v>37.86</c:v>
                </c:pt>
                <c:pt idx="4">
                  <c:v>40.24</c:v>
                </c:pt>
              </c:numCache>
            </c:numRef>
          </c:val>
          <c:extLst>
            <c:ext xmlns:c16="http://schemas.microsoft.com/office/drawing/2014/chart" uri="{C3380CC4-5D6E-409C-BE32-E72D297353CC}">
              <c16:uniqueId val="{00000000-747F-473D-844A-FDFD9B5A1A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747F-473D-844A-FDFD9B5A1A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86.49</c:v>
                </c:pt>
                <c:pt idx="1">
                  <c:v>84.89</c:v>
                </c:pt>
                <c:pt idx="2">
                  <c:v>85.4</c:v>
                </c:pt>
                <c:pt idx="3">
                  <c:v>89.35</c:v>
                </c:pt>
                <c:pt idx="4">
                  <c:v>84.03</c:v>
                </c:pt>
              </c:numCache>
            </c:numRef>
          </c:val>
          <c:extLst>
            <c:ext xmlns:c16="http://schemas.microsoft.com/office/drawing/2014/chart" uri="{C3380CC4-5D6E-409C-BE32-E72D297353CC}">
              <c16:uniqueId val="{00000000-3008-4C5B-875F-3FD88A377C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3008-4C5B-875F-3FD88A377C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116.06</c:v>
                </c:pt>
                <c:pt idx="1">
                  <c:v>112.6</c:v>
                </c:pt>
                <c:pt idx="2">
                  <c:v>111.35</c:v>
                </c:pt>
                <c:pt idx="3">
                  <c:v>110.99</c:v>
                </c:pt>
                <c:pt idx="4">
                  <c:v>108.24</c:v>
                </c:pt>
              </c:numCache>
            </c:numRef>
          </c:val>
          <c:extLst>
            <c:ext xmlns:c16="http://schemas.microsoft.com/office/drawing/2014/chart" uri="{C3380CC4-5D6E-409C-BE32-E72D297353CC}">
              <c16:uniqueId val="{00000000-1D8D-40D9-B642-6C6BFB5FB5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1D8D-40D9-B642-6C6BFB5FB5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52.6</c:v>
                </c:pt>
                <c:pt idx="1">
                  <c:v>52.94</c:v>
                </c:pt>
                <c:pt idx="2">
                  <c:v>53.8</c:v>
                </c:pt>
                <c:pt idx="3">
                  <c:v>54.18</c:v>
                </c:pt>
                <c:pt idx="4">
                  <c:v>54.92</c:v>
                </c:pt>
              </c:numCache>
            </c:numRef>
          </c:val>
          <c:extLst>
            <c:ext xmlns:c16="http://schemas.microsoft.com/office/drawing/2014/chart" uri="{C3380CC4-5D6E-409C-BE32-E72D297353CC}">
              <c16:uniqueId val="{00000000-84E3-47C0-88B8-BADC728DE1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84E3-47C0-88B8-BADC728DE1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27.26</c:v>
                </c:pt>
                <c:pt idx="1">
                  <c:v>27.28</c:v>
                </c:pt>
                <c:pt idx="2">
                  <c:v>26.61</c:v>
                </c:pt>
                <c:pt idx="3">
                  <c:v>24.96</c:v>
                </c:pt>
                <c:pt idx="4">
                  <c:v>24.56</c:v>
                </c:pt>
              </c:numCache>
            </c:numRef>
          </c:val>
          <c:extLst>
            <c:ext xmlns:c16="http://schemas.microsoft.com/office/drawing/2014/chart" uri="{C3380CC4-5D6E-409C-BE32-E72D297353CC}">
              <c16:uniqueId val="{00000000-E993-4BB3-A8F1-B446EEAA3A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E993-4BB3-A8F1-B446EEAA3A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D6-4070-B562-65245BB4B5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ED6-4070-B562-65245BB4B5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687.67</c:v>
                </c:pt>
                <c:pt idx="1">
                  <c:v>526.54999999999995</c:v>
                </c:pt>
                <c:pt idx="2">
                  <c:v>686.88</c:v>
                </c:pt>
                <c:pt idx="3">
                  <c:v>501.02</c:v>
                </c:pt>
                <c:pt idx="4">
                  <c:v>523.75</c:v>
                </c:pt>
              </c:numCache>
            </c:numRef>
          </c:val>
          <c:extLst>
            <c:ext xmlns:c16="http://schemas.microsoft.com/office/drawing/2014/chart" uri="{C3380CC4-5D6E-409C-BE32-E72D297353CC}">
              <c16:uniqueId val="{00000000-27BD-48DF-B0C0-97DFFA664A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27BD-48DF-B0C0-97DFFA664A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249.64</c:v>
                </c:pt>
                <c:pt idx="1">
                  <c:v>222.07</c:v>
                </c:pt>
                <c:pt idx="2">
                  <c:v>226.68</c:v>
                </c:pt>
                <c:pt idx="3">
                  <c:v>232.11</c:v>
                </c:pt>
                <c:pt idx="4">
                  <c:v>236.17</c:v>
                </c:pt>
              </c:numCache>
            </c:numRef>
          </c:val>
          <c:extLst>
            <c:ext xmlns:c16="http://schemas.microsoft.com/office/drawing/2014/chart" uri="{C3380CC4-5D6E-409C-BE32-E72D297353CC}">
              <c16:uniqueId val="{00000000-3F92-4964-ADAD-9E2AEDD78B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F92-4964-ADAD-9E2AEDD78B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108.36</c:v>
                </c:pt>
                <c:pt idx="1">
                  <c:v>108.17</c:v>
                </c:pt>
                <c:pt idx="2">
                  <c:v>106.67</c:v>
                </c:pt>
                <c:pt idx="3">
                  <c:v>107.04</c:v>
                </c:pt>
                <c:pt idx="4">
                  <c:v>103.97</c:v>
                </c:pt>
              </c:numCache>
            </c:numRef>
          </c:val>
          <c:extLst>
            <c:ext xmlns:c16="http://schemas.microsoft.com/office/drawing/2014/chart" uri="{C3380CC4-5D6E-409C-BE32-E72D297353CC}">
              <c16:uniqueId val="{00000000-91A3-4696-B2F0-FB5E580CD2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91A3-4696-B2F0-FB5E580CD2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178.03</c:v>
                </c:pt>
                <c:pt idx="1">
                  <c:v>179.1</c:v>
                </c:pt>
                <c:pt idx="2">
                  <c:v>180.98</c:v>
                </c:pt>
                <c:pt idx="3">
                  <c:v>181.56</c:v>
                </c:pt>
                <c:pt idx="4">
                  <c:v>187.84</c:v>
                </c:pt>
              </c:numCache>
            </c:numRef>
          </c:val>
          <c:extLst>
            <c:ext xmlns:c16="http://schemas.microsoft.com/office/drawing/2014/chart" uri="{C3380CC4-5D6E-409C-BE32-E72D297353CC}">
              <c16:uniqueId val="{00000000-6E2A-4051-AB8F-03344177AA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6E2A-4051-AB8F-03344177AA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52"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石川県　志賀町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18747</v>
      </c>
      <c r="AM8" s="66"/>
      <c r="AN8" s="66"/>
      <c r="AO8" s="66"/>
      <c r="AP8" s="66"/>
      <c r="AQ8" s="66"/>
      <c r="AR8" s="66"/>
      <c r="AS8" s="66"/>
      <c r="AT8" s="37">
        <f>データ!$S$6</f>
        <v>246.76</v>
      </c>
      <c r="AU8" s="38"/>
      <c r="AV8" s="38"/>
      <c r="AW8" s="38"/>
      <c r="AX8" s="38"/>
      <c r="AY8" s="38"/>
      <c r="AZ8" s="38"/>
      <c r="BA8" s="38"/>
      <c r="BB8" s="55">
        <f>データ!$T$6</f>
        <v>75.97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87.13</v>
      </c>
      <c r="J10" s="38"/>
      <c r="K10" s="38"/>
      <c r="L10" s="38"/>
      <c r="M10" s="38"/>
      <c r="N10" s="38"/>
      <c r="O10" s="65"/>
      <c r="P10" s="55">
        <f>データ!$P$6</f>
        <v>92.57</v>
      </c>
      <c r="Q10" s="55"/>
      <c r="R10" s="55"/>
      <c r="S10" s="55"/>
      <c r="T10" s="55"/>
      <c r="U10" s="55"/>
      <c r="V10" s="55"/>
      <c r="W10" s="66">
        <f>データ!$Q$6</f>
        <v>3520</v>
      </c>
      <c r="X10" s="66"/>
      <c r="Y10" s="66"/>
      <c r="Z10" s="66"/>
      <c r="AA10" s="66"/>
      <c r="AB10" s="66"/>
      <c r="AC10" s="66"/>
      <c r="AD10" s="2"/>
      <c r="AE10" s="2"/>
      <c r="AF10" s="2"/>
      <c r="AG10" s="2"/>
      <c r="AH10" s="2"/>
      <c r="AI10" s="2"/>
      <c r="AJ10" s="2"/>
      <c r="AK10" s="2"/>
      <c r="AL10" s="66">
        <f>データ!$U$6</f>
        <v>17189</v>
      </c>
      <c r="AM10" s="66"/>
      <c r="AN10" s="66"/>
      <c r="AO10" s="66"/>
      <c r="AP10" s="66"/>
      <c r="AQ10" s="66"/>
      <c r="AR10" s="66"/>
      <c r="AS10" s="66"/>
      <c r="AT10" s="37">
        <f>データ!$V$6</f>
        <v>122.47</v>
      </c>
      <c r="AU10" s="38"/>
      <c r="AV10" s="38"/>
      <c r="AW10" s="38"/>
      <c r="AX10" s="38"/>
      <c r="AY10" s="38"/>
      <c r="AZ10" s="38"/>
      <c r="BA10" s="38"/>
      <c r="BB10" s="55">
        <f>データ!$W$6</f>
        <v>140.35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6cZV2rounV0m+DqjVln6g5B0TYObTHRtS5gj68p4UHaufRSPF/tLdBeDXeBX13Z0nuWrelizqnt8y89IkuTgw==" saltValue="K2tHP6ooJPQ/c8+cSICc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173843</v>
      </c>
      <c r="D6" s="20">
        <f t="shared" si="3"/>
        <v>46</v>
      </c>
      <c r="E6" s="20">
        <f t="shared" si="3"/>
        <v>1</v>
      </c>
      <c r="F6" s="20">
        <f t="shared" si="3"/>
        <v>0</v>
      </c>
      <c r="G6" s="20">
        <f t="shared" si="3"/>
        <v>1</v>
      </c>
      <c r="H6" s="20" t="str">
        <f t="shared" si="3"/>
        <v>石川県　志賀町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87.13</v>
      </c>
      <c r="P6" s="21">
        <f t="shared" si="3"/>
        <v>92.57</v>
      </c>
      <c r="Q6" s="21">
        <f t="shared" si="3"/>
        <v>3520</v>
      </c>
      <c r="R6" s="21">
        <f t="shared" si="3"/>
        <v>18747</v>
      </c>
      <c r="S6" s="21">
        <f t="shared" si="3"/>
        <v>246.76</v>
      </c>
      <c r="T6" s="21">
        <f t="shared" si="3"/>
        <v>75.97</v>
      </c>
      <c r="U6" s="21">
        <f t="shared" si="3"/>
        <v>17189</v>
      </c>
      <c r="V6" s="21">
        <f t="shared" si="3"/>
        <v>122.47</v>
      </c>
      <c r="W6" s="21">
        <f t="shared" si="3"/>
        <v>140.35</v>
      </c>
      <c r="X6" s="22">
        <f>IF(X7="",NA(),X7)</f>
        <v>116.06</v>
      </c>
      <c r="Y6" s="22">
        <f t="shared" ref="Y6:AG6" si="4">IF(Y7="",NA(),Y7)</f>
        <v>112.6</v>
      </c>
      <c r="Z6" s="22">
        <f t="shared" si="4"/>
        <v>111.35</v>
      </c>
      <c r="AA6" s="22">
        <f t="shared" si="4"/>
        <v>110.99</v>
      </c>
      <c r="AB6" s="22">
        <f t="shared" si="4"/>
        <v>108.24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687.67</v>
      </c>
      <c r="AU6" s="22">
        <f t="shared" ref="AU6:BC6" si="6">IF(AU7="",NA(),AU7)</f>
        <v>526.54999999999995</v>
      </c>
      <c r="AV6" s="22">
        <f t="shared" si="6"/>
        <v>686.88</v>
      </c>
      <c r="AW6" s="22">
        <f t="shared" si="6"/>
        <v>501.02</v>
      </c>
      <c r="AX6" s="22">
        <f t="shared" si="6"/>
        <v>523.75</v>
      </c>
      <c r="AY6" s="22">
        <f t="shared" si="6"/>
        <v>369.69</v>
      </c>
      <c r="AZ6" s="22">
        <f t="shared" si="6"/>
        <v>379.08</v>
      </c>
      <c r="BA6" s="22">
        <f t="shared" si="6"/>
        <v>367.55</v>
      </c>
      <c r="BB6" s="22">
        <f t="shared" si="6"/>
        <v>378.56</v>
      </c>
      <c r="BC6" s="22">
        <f t="shared" si="6"/>
        <v>364.46</v>
      </c>
      <c r="BD6" s="21" t="str">
        <f>IF(BD7="","",IF(BD7="-","【-】","【"&amp;SUBSTITUTE(TEXT(BD7,"#,##0.00"),"-","△")&amp;"】"))</f>
        <v>【252.29】</v>
      </c>
      <c r="BE6" s="22">
        <f>IF(BE7="",NA(),BE7)</f>
        <v>249.64</v>
      </c>
      <c r="BF6" s="22">
        <f t="shared" ref="BF6:BN6" si="7">IF(BF7="",NA(),BF7)</f>
        <v>222.07</v>
      </c>
      <c r="BG6" s="22">
        <f t="shared" si="7"/>
        <v>226.68</v>
      </c>
      <c r="BH6" s="22">
        <f t="shared" si="7"/>
        <v>232.11</v>
      </c>
      <c r="BI6" s="22">
        <f t="shared" si="7"/>
        <v>236.17</v>
      </c>
      <c r="BJ6" s="22">
        <f t="shared" si="7"/>
        <v>402.99</v>
      </c>
      <c r="BK6" s="22">
        <f t="shared" si="7"/>
        <v>398.98</v>
      </c>
      <c r="BL6" s="22">
        <f t="shared" si="7"/>
        <v>418.68</v>
      </c>
      <c r="BM6" s="22">
        <f t="shared" si="7"/>
        <v>395.68</v>
      </c>
      <c r="BN6" s="22">
        <f t="shared" si="7"/>
        <v>403.72</v>
      </c>
      <c r="BO6" s="21" t="str">
        <f>IF(BO7="","",IF(BO7="-","【-】","【"&amp;SUBSTITUTE(TEXT(BO7,"#,##0.00"),"-","△")&amp;"】"))</f>
        <v>【268.07】</v>
      </c>
      <c r="BP6" s="22">
        <f>IF(BP7="",NA(),BP7)</f>
        <v>108.36</v>
      </c>
      <c r="BQ6" s="22">
        <f t="shared" ref="BQ6:BY6" si="8">IF(BQ7="",NA(),BQ7)</f>
        <v>108.17</v>
      </c>
      <c r="BR6" s="22">
        <f t="shared" si="8"/>
        <v>106.67</v>
      </c>
      <c r="BS6" s="22">
        <f t="shared" si="8"/>
        <v>107.04</v>
      </c>
      <c r="BT6" s="22">
        <f t="shared" si="8"/>
        <v>103.97</v>
      </c>
      <c r="BU6" s="22">
        <f t="shared" si="8"/>
        <v>98.66</v>
      </c>
      <c r="BV6" s="22">
        <f t="shared" si="8"/>
        <v>98.64</v>
      </c>
      <c r="BW6" s="22">
        <f t="shared" si="8"/>
        <v>94.78</v>
      </c>
      <c r="BX6" s="22">
        <f t="shared" si="8"/>
        <v>97.59</v>
      </c>
      <c r="BY6" s="22">
        <f t="shared" si="8"/>
        <v>92.17</v>
      </c>
      <c r="BZ6" s="21" t="str">
        <f>IF(BZ7="","",IF(BZ7="-","【-】","【"&amp;SUBSTITUTE(TEXT(BZ7,"#,##0.00"),"-","△")&amp;"】"))</f>
        <v>【97.47】</v>
      </c>
      <c r="CA6" s="22">
        <f>IF(CA7="",NA(),CA7)</f>
        <v>178.03</v>
      </c>
      <c r="CB6" s="22">
        <f t="shared" ref="CB6:CJ6" si="9">IF(CB7="",NA(),CB7)</f>
        <v>179.1</v>
      </c>
      <c r="CC6" s="22">
        <f t="shared" si="9"/>
        <v>180.98</v>
      </c>
      <c r="CD6" s="22">
        <f t="shared" si="9"/>
        <v>181.56</v>
      </c>
      <c r="CE6" s="22">
        <f t="shared" si="9"/>
        <v>187.84</v>
      </c>
      <c r="CF6" s="22">
        <f t="shared" si="9"/>
        <v>178.59</v>
      </c>
      <c r="CG6" s="22">
        <f t="shared" si="9"/>
        <v>178.92</v>
      </c>
      <c r="CH6" s="22">
        <f t="shared" si="9"/>
        <v>181.3</v>
      </c>
      <c r="CI6" s="22">
        <f t="shared" si="9"/>
        <v>181.71</v>
      </c>
      <c r="CJ6" s="22">
        <f t="shared" si="9"/>
        <v>188.51</v>
      </c>
      <c r="CK6" s="21" t="str">
        <f>IF(CK7="","",IF(CK7="-","【-】","【"&amp;SUBSTITUTE(TEXT(CK7,"#,##0.00"),"-","△")&amp;"】"))</f>
        <v>【174.75】</v>
      </c>
      <c r="CL6" s="22">
        <f>IF(CL7="",NA(),CL7)</f>
        <v>42.36</v>
      </c>
      <c r="CM6" s="22">
        <f t="shared" ref="CM6:CU6" si="10">IF(CM7="",NA(),CM7)</f>
        <v>41.69</v>
      </c>
      <c r="CN6" s="22">
        <f t="shared" si="10"/>
        <v>40.43</v>
      </c>
      <c r="CO6" s="22">
        <f t="shared" si="10"/>
        <v>37.86</v>
      </c>
      <c r="CP6" s="22">
        <f t="shared" si="10"/>
        <v>40.24</v>
      </c>
      <c r="CQ6" s="22">
        <f t="shared" si="10"/>
        <v>55.03</v>
      </c>
      <c r="CR6" s="22">
        <f t="shared" si="10"/>
        <v>55.14</v>
      </c>
      <c r="CS6" s="22">
        <f t="shared" si="10"/>
        <v>55.89</v>
      </c>
      <c r="CT6" s="22">
        <f t="shared" si="10"/>
        <v>55.72</v>
      </c>
      <c r="CU6" s="22">
        <f t="shared" si="10"/>
        <v>55.31</v>
      </c>
      <c r="CV6" s="21" t="str">
        <f>IF(CV7="","",IF(CV7="-","【-】","【"&amp;SUBSTITUTE(TEXT(CV7,"#,##0.00"),"-","△")&amp;"】"))</f>
        <v>【59.97】</v>
      </c>
      <c r="CW6" s="22">
        <f>IF(CW7="",NA(),CW7)</f>
        <v>86.49</v>
      </c>
      <c r="CX6" s="22">
        <f t="shared" ref="CX6:DF6" si="11">IF(CX7="",NA(),CX7)</f>
        <v>84.89</v>
      </c>
      <c r="CY6" s="22">
        <f t="shared" si="11"/>
        <v>85.4</v>
      </c>
      <c r="CZ6" s="22">
        <f t="shared" si="11"/>
        <v>89.35</v>
      </c>
      <c r="DA6" s="22">
        <f t="shared" si="11"/>
        <v>84.03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52.6</v>
      </c>
      <c r="DI6" s="22">
        <f t="shared" ref="DI6:DQ6" si="12">IF(DI7="",NA(),DI7)</f>
        <v>52.94</v>
      </c>
      <c r="DJ6" s="22">
        <f t="shared" si="12"/>
        <v>53.8</v>
      </c>
      <c r="DK6" s="22">
        <f t="shared" si="12"/>
        <v>54.18</v>
      </c>
      <c r="DL6" s="22">
        <f t="shared" si="12"/>
        <v>54.92</v>
      </c>
      <c r="DM6" s="22">
        <f t="shared" si="12"/>
        <v>48.87</v>
      </c>
      <c r="DN6" s="22">
        <f t="shared" si="12"/>
        <v>49.92</v>
      </c>
      <c r="DO6" s="22">
        <f t="shared" si="12"/>
        <v>50.63</v>
      </c>
      <c r="DP6" s="22">
        <f t="shared" si="12"/>
        <v>51.29</v>
      </c>
      <c r="DQ6" s="22">
        <f t="shared" si="12"/>
        <v>52.2</v>
      </c>
      <c r="DR6" s="21" t="str">
        <f>IF(DR7="","",IF(DR7="-","【-】","【"&amp;SUBSTITUTE(TEXT(DR7,"#,##0.00"),"-","△")&amp;"】"))</f>
        <v>【51.51】</v>
      </c>
      <c r="DS6" s="22">
        <f>IF(DS7="",NA(),DS7)</f>
        <v>27.26</v>
      </c>
      <c r="DT6" s="22">
        <f t="shared" ref="DT6:EB6" si="13">IF(DT7="",NA(),DT7)</f>
        <v>27.28</v>
      </c>
      <c r="DU6" s="22">
        <f t="shared" si="13"/>
        <v>26.61</v>
      </c>
      <c r="DV6" s="22">
        <f t="shared" si="13"/>
        <v>24.96</v>
      </c>
      <c r="DW6" s="22">
        <f t="shared" si="13"/>
        <v>24.56</v>
      </c>
      <c r="DX6" s="22">
        <f t="shared" si="13"/>
        <v>14.85</v>
      </c>
      <c r="DY6" s="22">
        <f t="shared" si="13"/>
        <v>16.88</v>
      </c>
      <c r="DZ6" s="22">
        <f t="shared" si="13"/>
        <v>18.28</v>
      </c>
      <c r="EA6" s="22">
        <f t="shared" si="13"/>
        <v>19.61</v>
      </c>
      <c r="EB6" s="22">
        <f t="shared" si="13"/>
        <v>20.73</v>
      </c>
      <c r="EC6" s="21" t="str">
        <f>IF(EC7="","",IF(EC7="-","【-】","【"&amp;SUBSTITUTE(TEXT(EC7,"#,##0.00"),"-","△")&amp;"】"))</f>
        <v>【23.75】</v>
      </c>
      <c r="ED6" s="22">
        <f>IF(ED7="",NA(),ED7)</f>
        <v>0.81</v>
      </c>
      <c r="EE6" s="22">
        <f t="shared" ref="EE6:EM6" si="14">IF(EE7="",NA(),EE7)</f>
        <v>0.51</v>
      </c>
      <c r="EF6" s="22">
        <f t="shared" si="14"/>
        <v>1.0900000000000001</v>
      </c>
      <c r="EG6" s="22">
        <f t="shared" si="14"/>
        <v>1.22</v>
      </c>
      <c r="EH6" s="22">
        <f t="shared" si="14"/>
        <v>0.87</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173843</v>
      </c>
      <c r="D7" s="24">
        <v>46</v>
      </c>
      <c r="E7" s="24">
        <v>1</v>
      </c>
      <c r="F7" s="24">
        <v>0</v>
      </c>
      <c r="G7" s="24">
        <v>1</v>
      </c>
      <c r="H7" s="24" t="s">
        <v>93</v>
      </c>
      <c r="I7" s="24" t="s">
        <v>94</v>
      </c>
      <c r="J7" s="24" t="s">
        <v>95</v>
      </c>
      <c r="K7" s="24" t="s">
        <v>96</v>
      </c>
      <c r="L7" s="24" t="s">
        <v>97</v>
      </c>
      <c r="M7" s="24" t="s">
        <v>98</v>
      </c>
      <c r="N7" s="25" t="s">
        <v>99</v>
      </c>
      <c r="O7" s="25">
        <v>87.13</v>
      </c>
      <c r="P7" s="25">
        <v>92.57</v>
      </c>
      <c r="Q7" s="25">
        <v>3520</v>
      </c>
      <c r="R7" s="25">
        <v>18747</v>
      </c>
      <c r="S7" s="25">
        <v>246.76</v>
      </c>
      <c r="T7" s="25">
        <v>75.97</v>
      </c>
      <c r="U7" s="25">
        <v>17189</v>
      </c>
      <c r="V7" s="25">
        <v>122.47</v>
      </c>
      <c r="W7" s="25">
        <v>140.35</v>
      </c>
      <c r="X7" s="25">
        <v>116.06</v>
      </c>
      <c r="Y7" s="25">
        <v>112.6</v>
      </c>
      <c r="Z7" s="25">
        <v>111.35</v>
      </c>
      <c r="AA7" s="25">
        <v>110.99</v>
      </c>
      <c r="AB7" s="25">
        <v>108.24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687.67</v>
      </c>
      <c r="AU7" s="25">
        <v>526.54999999999995</v>
      </c>
      <c r="AV7" s="25">
        <v>686.88</v>
      </c>
      <c r="AW7" s="25">
        <v>501.02</v>
      </c>
      <c r="AX7" s="25">
        <v>523.75</v>
      </c>
      <c r="AY7" s="25">
        <v>369.69</v>
      </c>
      <c r="AZ7" s="25">
        <v>379.08</v>
      </c>
      <c r="BA7" s="25">
        <v>367.55</v>
      </c>
      <c r="BB7" s="25">
        <v>378.56</v>
      </c>
      <c r="BC7" s="25">
        <v>364.46</v>
      </c>
      <c r="BD7" s="25">
        <v>252.29</v>
      </c>
      <c r="BE7" s="25">
        <v>249.64</v>
      </c>
      <c r="BF7" s="25">
        <v>222.07</v>
      </c>
      <c r="BG7" s="25">
        <v>226.68</v>
      </c>
      <c r="BH7" s="25">
        <v>232.11</v>
      </c>
      <c r="BI7" s="25">
        <v>236.17</v>
      </c>
      <c r="BJ7" s="25">
        <v>402.99</v>
      </c>
      <c r="BK7" s="25">
        <v>398.98</v>
      </c>
      <c r="BL7" s="25">
        <v>418.68</v>
      </c>
      <c r="BM7" s="25">
        <v>395.68</v>
      </c>
      <c r="BN7" s="25">
        <v>403.72</v>
      </c>
      <c r="BO7" s="25">
        <v>268.07</v>
      </c>
      <c r="BP7" s="25">
        <v>108.36</v>
      </c>
      <c r="BQ7" s="25">
        <v>108.17</v>
      </c>
      <c r="BR7" s="25">
        <v>106.67</v>
      </c>
      <c r="BS7" s="25">
        <v>107.04</v>
      </c>
      <c r="BT7" s="25">
        <v>103.97</v>
      </c>
      <c r="BU7" s="25">
        <v>98.66</v>
      </c>
      <c r="BV7" s="25">
        <v>98.64</v>
      </c>
      <c r="BW7" s="25">
        <v>94.78</v>
      </c>
      <c r="BX7" s="25">
        <v>97.59</v>
      </c>
      <c r="BY7" s="25">
        <v>92.17</v>
      </c>
      <c r="BZ7" s="25">
        <v>97.47</v>
      </c>
      <c r="CA7" s="25">
        <v>178.03</v>
      </c>
      <c r="CB7" s="25">
        <v>179.1</v>
      </c>
      <c r="CC7" s="25">
        <v>180.98</v>
      </c>
      <c r="CD7" s="25">
        <v>181.56</v>
      </c>
      <c r="CE7" s="25">
        <v>187.84</v>
      </c>
      <c r="CF7" s="25">
        <v>178.59</v>
      </c>
      <c r="CG7" s="25">
        <v>178.92</v>
      </c>
      <c r="CH7" s="25">
        <v>181.3</v>
      </c>
      <c r="CI7" s="25">
        <v>181.71</v>
      </c>
      <c r="CJ7" s="25">
        <v>188.51</v>
      </c>
      <c r="CK7" s="25">
        <v>174.75</v>
      </c>
      <c r="CL7" s="25">
        <v>42.36</v>
      </c>
      <c r="CM7" s="25">
        <v>41.69</v>
      </c>
      <c r="CN7" s="25">
        <v>40.43</v>
      </c>
      <c r="CO7" s="25">
        <v>37.86</v>
      </c>
      <c r="CP7" s="25">
        <v>40.24</v>
      </c>
      <c r="CQ7" s="25">
        <v>55.03</v>
      </c>
      <c r="CR7" s="25">
        <v>55.14</v>
      </c>
      <c r="CS7" s="25">
        <v>55.89</v>
      </c>
      <c r="CT7" s="25">
        <v>55.72</v>
      </c>
      <c r="CU7" s="25">
        <v>55.31</v>
      </c>
      <c r="CV7" s="25">
        <v>59.97</v>
      </c>
      <c r="CW7" s="25">
        <v>86.49</v>
      </c>
      <c r="CX7" s="25">
        <v>84.89</v>
      </c>
      <c r="CY7" s="25">
        <v>85.4</v>
      </c>
      <c r="CZ7" s="25">
        <v>89.35</v>
      </c>
      <c r="DA7" s="25">
        <v>84.03</v>
      </c>
      <c r="DB7" s="25">
        <v>81.900000000000006</v>
      </c>
      <c r="DC7" s="25">
        <v>81.39</v>
      </c>
      <c r="DD7" s="25">
        <v>81.27</v>
      </c>
      <c r="DE7" s="25">
        <v>81.260000000000005</v>
      </c>
      <c r="DF7" s="25">
        <v>80.36</v>
      </c>
      <c r="DG7" s="25">
        <v>89.76</v>
      </c>
      <c r="DH7" s="25">
        <v>52.6</v>
      </c>
      <c r="DI7" s="25">
        <v>52.94</v>
      </c>
      <c r="DJ7" s="25">
        <v>53.8</v>
      </c>
      <c r="DK7" s="25">
        <v>54.18</v>
      </c>
      <c r="DL7" s="25">
        <v>54.92</v>
      </c>
      <c r="DM7" s="25">
        <v>48.87</v>
      </c>
      <c r="DN7" s="25">
        <v>49.92</v>
      </c>
      <c r="DO7" s="25">
        <v>50.63</v>
      </c>
      <c r="DP7" s="25">
        <v>51.29</v>
      </c>
      <c r="DQ7" s="25">
        <v>52.2</v>
      </c>
      <c r="DR7" s="25">
        <v>51.51</v>
      </c>
      <c r="DS7" s="25">
        <v>27.26</v>
      </c>
      <c r="DT7" s="25">
        <v>27.28</v>
      </c>
      <c r="DU7" s="25">
        <v>26.61</v>
      </c>
      <c r="DV7" s="25">
        <v>24.96</v>
      </c>
      <c r="DW7" s="25">
        <v>24.56</v>
      </c>
      <c r="DX7" s="25">
        <v>14.85</v>
      </c>
      <c r="DY7" s="25">
        <v>16.88</v>
      </c>
      <c r="DZ7" s="25">
        <v>18.28</v>
      </c>
      <c r="EA7" s="25">
        <v>19.61</v>
      </c>
      <c r="EB7" s="25">
        <v>20.73</v>
      </c>
      <c r="EC7" s="25">
        <v>23.75</v>
      </c>
      <c r="ED7" s="25">
        <v>0.81</v>
      </c>
      <c r="EE7" s="25">
        <v>0.51</v>
      </c>
      <c r="EF7" s="25">
        <v>1.0900000000000001</v>
      </c>
      <c r="EG7" s="25">
        <v>1.22</v>
      </c>
      <c r="EH7" s="25">
        <v>0.87</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徳田　敦史</cp:lastModifiedBy>
  <cp:lastPrinted>2024-03-20T04:50:36Z</cp:lastPrinted>
  <dcterms:created xsi:type="dcterms:W3CDTF">2023-12-05T00:53:12Z</dcterms:created>
  <dcterms:modified xsi:type="dcterms:W3CDTF">2024-03-20T04:50:37Z</dcterms:modified>
  <cp:category/>
</cp:coreProperties>
</file>