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qWV++Jnr8ai8Kz4eG8w5//eirX9PHmVMmDZpJv+gh1fG4El858QvOmtbYQXoVpW1oDd+SapBlFgjxm1Wo+JCw==" workbookSaltValue="aXTipPQuLrMA/Og9GDQ9B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<sst xmlns="http://schemas.openxmlformats.org/spreadsheetml/2006/main" xmlns:r="http://schemas.openxmlformats.org/officeDocument/2006/relationships" count="115" uniqueCount="115">
  <si>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2"/>
  </si>
  <si>
    <t>人口（人）</t>
    <rPh sb="0" eb="2">
      <t>ジンコウ</t>
    </rPh>
    <rPh sb="3" eb="4">
      <t>ヒト</t>
    </rPh>
    <phoneticPr fontId="2"/>
  </si>
  <si>
    <t>業務名</t>
    <rPh sb="2" eb="3">
      <t>メイ</t>
    </rPh>
    <phoneticPr fontId="2"/>
  </si>
  <si>
    <t>事業名</t>
  </si>
  <si>
    <t>事業CD</t>
    <rPh sb="0" eb="2">
      <t>ジギョウ</t>
    </rPh>
    <phoneticPr fontId="2"/>
  </si>
  <si>
    <t>業種CD</t>
    <rPh sb="0" eb="2">
      <t>ギョウシュ</t>
    </rPh>
    <phoneticPr fontId="2"/>
  </si>
  <si>
    <t>管理者の情報</t>
    <rPh sb="0" eb="3">
      <t>カンリシャ</t>
    </rPh>
    <rPh sb="4" eb="6">
      <t>ジョウホウ</t>
    </rPh>
    <phoneticPr fontId="2"/>
  </si>
  <si>
    <t>2. 老朽化の状況</t>
  </si>
  <si>
    <r>
      <t>面積(km</t>
    </r>
    <r>
      <rPr>
        <b/>
        <vertAlign val="superscript"/>
        <sz val="11"/>
        <color theme="1"/>
        <rFont val="ＭＳ ゴシック"/>
      </rPr>
      <t>2</t>
    </r>
    <r>
      <rPr>
        <b/>
        <sz val="11"/>
        <color theme="1"/>
        <rFont val="ＭＳ ゴシック"/>
      </rPr>
      <t>)</t>
    </r>
  </si>
  <si>
    <t>全体総括</t>
    <rPh sb="0" eb="2">
      <t>ゼンタイ</t>
    </rPh>
    <rPh sb="2" eb="4">
      <t>ソウカツ</t>
    </rPh>
    <phoneticPr fontId="2"/>
  </si>
  <si>
    <t>1⑤</t>
  </si>
  <si>
    <t>業種名</t>
    <rPh sb="2" eb="3">
      <t>メイ</t>
    </rPh>
    <phoneticPr fontId="2"/>
  </si>
  <si>
    <t>■</t>
  </si>
  <si>
    <t>類似団体区分</t>
    <rPh sb="4" eb="6">
      <t>クブン</t>
    </rPh>
    <phoneticPr fontId="2"/>
  </si>
  <si>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</si>
  <si>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</si>
  <si>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2"/>
  </si>
  <si>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</si>
  <si>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</si>
  <si>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</si>
  <si>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</si>
  <si>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</si>
  <si>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</si>
  <si>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</si>
  <si>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2"/>
  </si>
  <si>
    <t>1. 経営の健全性・効率性</t>
  </si>
  <si>
    <t>有収率(％)</t>
    <rPh sb="0" eb="1">
      <t>ユウ</t>
    </rPh>
    <rPh sb="1" eb="3">
      <t>シュウリツ</t>
    </rPh>
    <phoneticPr fontId="2"/>
  </si>
  <si>
    <t>③流動比率(％)</t>
    <rPh sb="1" eb="3">
      <t>リュウドウ</t>
    </rPh>
    <rPh sb="3" eb="5">
      <t>ヒリツ</t>
    </rPh>
    <phoneticPr fontId="2"/>
  </si>
  <si>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</si>
  <si>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</si>
  <si>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</si>
  <si>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1⑧</t>
  </si>
  <si>
    <t>年度</t>
    <rPh sb="0" eb="2">
      <t>ネンド</t>
    </rPh>
    <phoneticPr fontId="2"/>
  </si>
  <si>
    <t>－</t>
  </si>
  <si>
    <t>類似団体平均値（平均値）</t>
  </si>
  <si>
    <t>2①</t>
  </si>
  <si>
    <t>【】</t>
  </si>
  <si>
    <t>分析欄</t>
    <rPh sb="0" eb="2">
      <t>ブンセキ</t>
    </rPh>
    <rPh sb="2" eb="3">
      <t>ラン</t>
    </rPh>
    <phoneticPr fontId="2"/>
  </si>
  <si>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</si>
  <si>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</si>
  <si>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</si>
  <si>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</si>
  <si>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</si>
  <si>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</si>
  <si>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</si>
  <si>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</si>
  <si>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</si>
  <si>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</si>
  <si>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</si>
  <si>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</si>
  <si>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</si>
  <si>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</si>
  <si>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2"/>
  </si>
  <si>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</si>
  <si>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</si>
  <si>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</si>
  <si>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</si>
  <si>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</si>
  <si>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</si>
  <si>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</si>
  <si>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④企業債残高対事業規模比率(％)</t>
  </si>
  <si>
    <t>⑥汚水処理原価(円)</t>
    <rPh sb="1" eb="3">
      <t>オスイ</t>
    </rPh>
    <rPh sb="3" eb="5">
      <t>ショリ</t>
    </rPh>
    <rPh sb="5" eb="7">
      <t>ゲンカ</t>
    </rPh>
    <rPh sb="8" eb="9">
      <t>エン</t>
    </rPh>
    <phoneticPr fontId="2"/>
  </si>
  <si>
    <t>人口密度</t>
    <rPh sb="0" eb="2">
      <t>ジンコウ</t>
    </rPh>
    <rPh sb="2" eb="4">
      <t>ミツド</t>
    </rPh>
    <phoneticPr fontId="2"/>
  </si>
  <si>
    <t>⑦施設利用率(％)</t>
    <rPh sb="1" eb="3">
      <t>シセツ</t>
    </rPh>
    <rPh sb="3" eb="6">
      <t>リヨウリツ</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</si>
  <si>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</si>
  <si>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</si>
  <si>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</si>
  <si>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</si>
  <si>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</si>
  <si>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</si>
  <si>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</si>
  <si>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</si>
  <si>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</si>
  <si>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</si>
  <si>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</si>
  <si>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</si>
  <si>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</si>
  <si>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</si>
  <si>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</si>
  <si>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</si>
  <si>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</si>
  <si>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</si>
  <si>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</si>
  <si>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</si>
  <si>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</si>
  <si>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</si>
  <si>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</si>
  <si>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</si>
  <si>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</si>
  <si>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</si>
  <si>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</si>
  <si>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</si>
  <si>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</si>
  <si>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</si>
  <si>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</si>
  <si>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石川県　宝達志水町</t>
  </si>
  <si>
    <t>法適用</t>
  </si>
  <si>
    <t>下水道事業</t>
  </si>
  <si>
    <t>農業集落排水</t>
  </si>
  <si>
    <t>F1</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</si>
  <si>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</si>
  <si>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</si>
  <si>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</si>
  <si>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</si>
  <si>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</si>
  <si>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</si>
  <si>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</si>
  <si>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r>
      <t>①有形固定資産減価償却率については、増加傾向にあることから、計画的に施設の更新を図る。
②管</t>
    </r>
    <r>
      <rPr>
        <sz val="11"/>
        <color auto="1"/>
        <rFont val="ＭＳ ゴシック"/>
      </rPr>
      <t>渠老朽化率については、耐用年数を超えた管渠がないことから0％となっているが、定期的に点検・調査を実施していく。また長期的には管渠の耐震化を行うため、効率的な維持修繕や改築更新を行う。
③管渠改善率については、0％となっているが定期的に点検・調査を実施していく。</t>
    </r>
    <rPh sb="1" eb="3">
      <t>ユウケイ</t>
    </rPh>
    <rPh sb="3" eb="7">
      <t>コテイシサン</t>
    </rPh>
    <rPh sb="7" eb="9">
      <t>ゲンカ</t>
    </rPh>
    <rPh sb="9" eb="12">
      <t>ショウキャクリツ</t>
    </rPh>
    <rPh sb="18" eb="20">
      <t>ゾウカ</t>
    </rPh>
    <rPh sb="20" eb="22">
      <t>ケイコウ</t>
    </rPh>
    <rPh sb="30" eb="33">
      <t>ケイカクテキ</t>
    </rPh>
    <rPh sb="34" eb="36">
      <t>シセツ</t>
    </rPh>
    <rPh sb="37" eb="39">
      <t>コウシン</t>
    </rPh>
    <rPh sb="40" eb="41">
      <t>ハカ</t>
    </rPh>
    <rPh sb="45" eb="46">
      <t>クダ</t>
    </rPh>
    <rPh sb="47" eb="50">
      <t>ロウキュウカ</t>
    </rPh>
    <rPh sb="50" eb="51">
      <t>リツ</t>
    </rPh>
    <rPh sb="57" eb="59">
      <t>タイヨウ</t>
    </rPh>
    <rPh sb="59" eb="61">
      <t>ネンスウ</t>
    </rPh>
    <rPh sb="62" eb="63">
      <t>コ</t>
    </rPh>
    <rPh sb="65" eb="66">
      <t>クダ</t>
    </rPh>
    <rPh sb="84" eb="87">
      <t>テイキテキ</t>
    </rPh>
    <rPh sb="88" eb="90">
      <t>テンケン</t>
    </rPh>
    <rPh sb="91" eb="93">
      <t>チョウサ</t>
    </rPh>
    <rPh sb="94" eb="96">
      <t>ジッシ</t>
    </rPh>
    <rPh sb="103" eb="106">
      <t>チョウキテキ</t>
    </rPh>
    <rPh sb="108" eb="109">
      <t>クダ</t>
    </rPh>
    <rPh sb="111" eb="114">
      <t>タイシンカ</t>
    </rPh>
    <rPh sb="115" eb="116">
      <t>オコナ</t>
    </rPh>
    <rPh sb="120" eb="123">
      <t>コウリツテキ</t>
    </rPh>
    <rPh sb="124" eb="126">
      <t>イジ</t>
    </rPh>
    <rPh sb="126" eb="128">
      <t>シュウゼン</t>
    </rPh>
    <rPh sb="129" eb="131">
      <t>カイチク</t>
    </rPh>
    <rPh sb="131" eb="133">
      <t>コウシン</t>
    </rPh>
    <rPh sb="134" eb="135">
      <t>オコナ</t>
    </rPh>
    <rPh sb="139" eb="141">
      <t>カンキョ</t>
    </rPh>
    <rPh sb="141" eb="144">
      <t>カイゼンリツ</t>
    </rPh>
    <rPh sb="159" eb="162">
      <t>テイキテキ</t>
    </rPh>
    <rPh sb="163" eb="165">
      <t>テンケン</t>
    </rPh>
    <rPh sb="166" eb="168">
      <t>チョウサ</t>
    </rPh>
    <rPh sb="169" eb="171">
      <t>ジッシ</t>
    </rPh>
    <phoneticPr fontId="2"/>
  </si>
  <si>
    <t>←年数補正</t>
    <rPh sb="1" eb="3">
      <t>ネンスウ</t>
    </rPh>
    <rPh sb="3" eb="5">
      <t>ホセイ</t>
    </rPh>
    <phoneticPr fontId="2"/>
  </si>
  <si>
    <t>←日数補正</t>
    <rPh sb="1" eb="3">
      <t>ニッスウ</t>
    </rPh>
    <rPh sb="3" eb="5">
      <t>ホセイ</t>
    </rPh>
    <phoneticPr fontId="2"/>
  </si>
  <si>
    <t>"H"yy</t>
  </si>
  <si>
    <t>"R"dd</t>
  </si>
  <si>
    <t>今後の人口減少により、使用料収入の減少が見込まれることから、適切な時期に計画的な施設の改築更新を行う。なお、事業効率化を図るため施設の統廃合を進めていく必要がある。</t>
    <rPh sb="0" eb="2">
      <t>コンゴ</t>
    </rPh>
    <rPh sb="3" eb="5">
      <t>ジンコウ</t>
    </rPh>
    <rPh sb="5" eb="7">
      <t>ゲンショウ</t>
    </rPh>
    <rPh sb="11" eb="14">
      <t>シヨウリョウ</t>
    </rPh>
    <rPh sb="14" eb="16">
      <t>シュウニュウ</t>
    </rPh>
    <rPh sb="17" eb="19">
      <t>ゲンショウ</t>
    </rPh>
    <rPh sb="20" eb="22">
      <t>ミコ</t>
    </rPh>
    <rPh sb="30" eb="32">
      <t>テキセツ</t>
    </rPh>
    <rPh sb="33" eb="35">
      <t>ジキ</t>
    </rPh>
    <rPh sb="36" eb="39">
      <t>ケイカクテキ</t>
    </rPh>
    <rPh sb="40" eb="42">
      <t>シセツ</t>
    </rPh>
    <rPh sb="43" eb="45">
      <t>カイチク</t>
    </rPh>
    <rPh sb="45" eb="47">
      <t>コウシン</t>
    </rPh>
    <rPh sb="48" eb="49">
      <t>オコナ</t>
    </rPh>
    <rPh sb="54" eb="56">
      <t>ジギョウ</t>
    </rPh>
    <rPh sb="56" eb="59">
      <t>コウリツカ</t>
    </rPh>
    <rPh sb="60" eb="61">
      <t>ハカ</t>
    </rPh>
    <rPh sb="64" eb="66">
      <t>シセツ</t>
    </rPh>
    <rPh sb="67" eb="70">
      <t>トウハイゴウ</t>
    </rPh>
    <rPh sb="71" eb="72">
      <t>スス</t>
    </rPh>
    <rPh sb="76" eb="78">
      <t>ヒツヨウ</t>
    </rPh>
    <phoneticPr fontId="2"/>
  </si>
  <si>
    <t>←書式設定</t>
    <rPh sb="1" eb="3">
      <t>ショシキ</t>
    </rPh>
    <rPh sb="3" eb="5">
      <t>セッテイ</t>
    </rPh>
    <phoneticPr fontId="2"/>
  </si>
  <si>
    <r>
      <t>①経常収支比率については、100％を超えているため、概ね良好な経営状況であるが、一般会計からの繰入金で収入を補っているためである。今後の人口減少により、下水道使用料の減少が見込まれることから、下水道使用料単価の見直し及び経費削減が必要である。
②累積欠損金比率については、0％となっているが、今後の使用料収入減少も見込まれるため、接続率の向上に努める。
③流動比率については、</t>
    </r>
    <r>
      <rPr>
        <sz val="11"/>
        <color auto="1"/>
        <rFont val="ＭＳ ゴシック"/>
      </rPr>
      <t>一般会計から多額の繰入金が続いてきたことも影響し、流動資産のうち現金預金が増加したが、支払能力は未だ脆弱であり今後もさらに効率的な経営を行っていく必要がある。 
④企業債残高対事業規模費率については、他団体を上回っており、適正な企業債発行と使用料単価の見直しを検討する。
⑤経費回収率は類似団体を上回っており、今後の施設更新に伴う投資を見据え更なる費用削減を図る。
⑥汚水処理原価については、類似団体より下回っているが、今後も引き続き効率的な汚水処理を実施する。
⑦施設利用率については、類似団体を下回っているため接続率の向上に努める。
⑧水洗化率については、類似団体を上回っているが、今後も引き続き接続率の向上に努める。</t>
    </r>
    <rPh sb="26" eb="27">
      <t>オオム</t>
    </rPh>
    <rPh sb="28" eb="30">
      <t>リョウコウ</t>
    </rPh>
    <rPh sb="31" eb="33">
      <t>ケイエイ</t>
    </rPh>
    <rPh sb="33" eb="35">
      <t>ジョウキョウ</t>
    </rPh>
    <rPh sb="188" eb="192">
      <t>イッパン</t>
    </rPh>
    <rPh sb="197" eb="199">
      <t>クリイ</t>
    </rPh>
    <rPh sb="308" eb="311">
      <t>シヨウリョウ</t>
    </rPh>
    <rPh sb="311" eb="313">
      <t>タンカ</t>
    </rPh>
    <rPh sb="314" eb="316">
      <t>ミナオ</t>
    </rPh>
    <rPh sb="318" eb="320">
      <t>ケントウ</t>
    </rPh>
    <rPh sb="325" eb="327">
      <t>ケイヒ</t>
    </rPh>
    <rPh sb="327" eb="330">
      <t>カイシュウリツ</t>
    </rPh>
    <rPh sb="331" eb="333">
      <t>ルイジ</t>
    </rPh>
    <rPh sb="333" eb="335">
      <t>ダンタイ</t>
    </rPh>
    <rPh sb="336" eb="338">
      <t>ウワマワ</t>
    </rPh>
    <rPh sb="343" eb="345">
      <t>コンゴ</t>
    </rPh>
    <rPh sb="346" eb="348">
      <t>シセツ</t>
    </rPh>
    <rPh sb="348" eb="350">
      <t>コウシン</t>
    </rPh>
    <rPh sb="351" eb="352">
      <t>トモナ</t>
    </rPh>
    <rPh sb="353" eb="355">
      <t>トウシ</t>
    </rPh>
    <rPh sb="356" eb="358">
      <t>ミス</t>
    </rPh>
    <rPh sb="359" eb="360">
      <t>サラ</t>
    </rPh>
    <rPh sb="362" eb="364">
      <t>ヒヨウ</t>
    </rPh>
    <rPh sb="364" eb="366">
      <t>サクゲン</t>
    </rPh>
    <rPh sb="367" eb="368">
      <t>ハカ</t>
    </rPh>
    <rPh sb="372" eb="374">
      <t>オスイ</t>
    </rPh>
    <rPh sb="374" eb="376">
      <t>ショリ</t>
    </rPh>
    <rPh sb="376" eb="378">
      <t>ゲンカ</t>
    </rPh>
    <rPh sb="384" eb="386">
      <t>ルイジ</t>
    </rPh>
    <rPh sb="386" eb="388">
      <t>ダンタイ</t>
    </rPh>
    <rPh sb="390" eb="392">
      <t>シタマワ</t>
    </rPh>
    <rPh sb="398" eb="400">
      <t>コンゴ</t>
    </rPh>
    <rPh sb="401" eb="402">
      <t>ヒ</t>
    </rPh>
    <rPh sb="403" eb="404">
      <t>ツヅ</t>
    </rPh>
    <rPh sb="405" eb="408">
      <t>コウリツテキ</t>
    </rPh>
    <rPh sb="409" eb="411">
      <t>オスイ</t>
    </rPh>
    <rPh sb="411" eb="413">
      <t>ショリ</t>
    </rPh>
    <rPh sb="414" eb="416">
      <t>ジッシ</t>
    </rPh>
    <rPh sb="421" eb="423">
      <t>シセツ</t>
    </rPh>
    <rPh sb="423" eb="426">
      <t>リヨウリツ</t>
    </rPh>
    <rPh sb="432" eb="434">
      <t>ルイジ</t>
    </rPh>
    <rPh sb="434" eb="436">
      <t>ダンタイ</t>
    </rPh>
    <rPh sb="437" eb="439">
      <t>シタマワ</t>
    </rPh>
    <rPh sb="445" eb="447">
      <t>セツゾク</t>
    </rPh>
    <rPh sb="447" eb="448">
      <t>リツ</t>
    </rPh>
    <rPh sb="449" eb="451">
      <t>コウジョウ</t>
    </rPh>
    <rPh sb="452" eb="453">
      <t>ツト</t>
    </rPh>
    <rPh sb="458" eb="461">
      <t>スイセンカ</t>
    </rPh>
    <rPh sb="461" eb="462">
      <t>リツ</t>
    </rPh>
    <rPh sb="468" eb="470">
      <t>ルイジ</t>
    </rPh>
    <rPh sb="470" eb="472">
      <t>ダンタイ</t>
    </rPh>
    <rPh sb="473" eb="475">
      <t>ウワマワ</t>
    </rPh>
    <rPh sb="481" eb="483">
      <t>コンゴ</t>
    </rPh>
    <rPh sb="484" eb="485">
      <t>ヒ</t>
    </rPh>
    <rPh sb="486" eb="487">
      <t>ツヅ</t>
    </rPh>
    <rPh sb="488" eb="490">
      <t>セツゾク</t>
    </rPh>
    <rPh sb="490" eb="491">
      <t>リツ</t>
    </rPh>
    <rPh sb="492" eb="494">
      <t>コウジョウ</t>
    </rPh>
    <rPh sb="495" eb="496">
      <t>ツト</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</si>
</sst>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font>
      <sz val="11"/>
      <color theme="1"/>
      <name val="ＭＳ Ｐゴシック"/>
      <family val="3"/>
    </font>
    <font>
      <sz val="11"/>
      <color indexed="8"/>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b/>
      <sz val="12"/>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5"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center" vertical="center"/>
    </xf>
    <xf numFmtId="0" fontId="4" fillId="0" borderId="6" xfId="0" applyFont="1" applyBorder="1" applyAlignment="1">
      <alignment horizontal="left" vertical="center"/>
    </xf>
    <xf numFmtId="0" fontId="9" fillId="0" borderId="0" xfId="0" applyFont="1">
      <alignment vertical="center"/>
    </xf>
    <xf numFmtId="0" fontId="4" fillId="0" borderId="2" xfId="0"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1" xfId="0" applyFont="1" applyBorder="1" applyAlignment="1">
      <alignment horizontal="left"/>
    </xf>
    <xf numFmtId="0" fontId="6"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1" applyFont="1" applyBorder="1" applyAlignment="1" applyProtection="1">
      <alignment horizontal="left" vertical="top" wrapText="1"/>
      <protection locked="0"/>
    </xf>
    <xf numFmtId="0" fontId="13" fillId="0" borderId="5" xfId="1" applyFont="1" applyBorder="1" applyAlignment="1" applyProtection="1">
      <alignment horizontal="left" vertical="top" wrapText="1"/>
      <protection locked="0"/>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6"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3" fillId="0" borderId="0"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4" fillId="0" borderId="6" xfId="0" applyFont="1" applyBorder="1" applyAlignment="1">
      <alignment horizontal="left" vertical="center"/>
    </xf>
    <xf numFmtId="0" fontId="14"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3" fillId="0" borderId="1" xfId="0" applyFont="1" applyBorder="1" applyAlignment="1">
      <alignment horizontal="left" vertical="center"/>
    </xf>
    <xf numFmtId="0" fontId="6"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3"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1" applyFont="1" applyBorder="1" applyAlignment="1" applyProtection="1">
      <alignment horizontal="left" vertical="top" wrapText="1"/>
      <protection locked="0"/>
    </xf>
    <xf numFmtId="0" fontId="13" fillId="0" borderId="9" xfId="1" applyFont="1" applyBorder="1" applyAlignment="1" applyProtection="1">
      <alignment horizontal="left" vertical="top" wrapText="1"/>
      <protection locked="0"/>
    </xf>
    <xf numFmtId="0" fontId="14" fillId="0" borderId="7" xfId="0" applyFont="1" applyBorder="1" applyAlignment="1">
      <alignment horizontal="left" vertical="center"/>
    </xf>
    <xf numFmtId="0" fontId="14" fillId="0" borderId="8" xfId="0" applyFont="1" applyBorder="1" applyAlignment="1">
      <alignment horizontal="lef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2" applyNumberFormat="1" applyFont="1" applyFill="1" applyBorder="1" applyAlignment="1">
      <alignment vertical="center" shrinkToFit="1"/>
    </xf>
  </cellXfs>
  <cellStyles count="3">
    <cellStyle name="標準" xfId="0" builtinId="0"/>
    <cellStyle name="標準_法適用_下水道事業"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2.e-002</c:v>
                </c:pt>
                <c:pt idx="2">
                  <c:v>2.e-002</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51.6</c:v>
                </c:pt>
                <c:pt idx="1">
                  <c:v>50.66</c:v>
                </c:pt>
                <c:pt idx="2">
                  <c:v>52.15</c:v>
                </c:pt>
                <c:pt idx="3">
                  <c:v>51.99</c:v>
                </c:pt>
                <c:pt idx="4">
                  <c:v>47.85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56.72</c:v>
                </c:pt>
                <c:pt idx="1">
                  <c:v>54.06</c:v>
                </c:pt>
                <c:pt idx="2">
                  <c:v>55.26</c:v>
                </c:pt>
                <c:pt idx="3">
                  <c:v>54.54</c:v>
                </c:pt>
                <c:pt idx="4">
                  <c:v>52.9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91.77</c:v>
                </c:pt>
                <c:pt idx="1">
                  <c:v>92.03</c:v>
                </c:pt>
                <c:pt idx="2">
                  <c:v>92.67</c:v>
                </c:pt>
                <c:pt idx="3">
                  <c:v>92.94</c:v>
                </c:pt>
                <c:pt idx="4">
                  <c:v>93.02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90.04</c:v>
                </c:pt>
                <c:pt idx="1">
                  <c:v>90.11</c:v>
                </c:pt>
                <c:pt idx="2">
                  <c:v>90.52</c:v>
                </c:pt>
                <c:pt idx="3">
                  <c:v>90.3</c:v>
                </c:pt>
                <c:pt idx="4">
                  <c:v>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114.81</c:v>
                </c:pt>
                <c:pt idx="1">
                  <c:v>127.55</c:v>
                </c:pt>
                <c:pt idx="2">
                  <c:v>106.79</c:v>
                </c:pt>
                <c:pt idx="3">
                  <c:v>108.04</c:v>
                </c:pt>
                <c:pt idx="4">
                  <c:v>110.89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101.27</c:v>
                </c:pt>
                <c:pt idx="1">
                  <c:v>101.91</c:v>
                </c:pt>
                <c:pt idx="2">
                  <c:v>103.09</c:v>
                </c:pt>
                <c:pt idx="3">
                  <c:v>102.11</c:v>
                </c:pt>
                <c:pt idx="4">
                  <c:v>101.91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44.67</c:v>
                </c:pt>
                <c:pt idx="1">
                  <c:v>46.65</c:v>
                </c:pt>
                <c:pt idx="2">
                  <c:v>48.19</c:v>
                </c:pt>
                <c:pt idx="3">
                  <c:v>49.69</c:v>
                </c:pt>
                <c:pt idx="4">
                  <c:v>51.62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24.32</c:v>
                </c:pt>
                <c:pt idx="1">
                  <c:v>28.19</c:v>
                </c:pt>
                <c:pt idx="2">
                  <c:v>24.8</c:v>
                </c:pt>
                <c:pt idx="3">
                  <c:v>28.12</c:v>
                </c:pt>
                <c:pt idx="4">
                  <c:v>28.79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137.09</c:v>
                </c:pt>
                <c:pt idx="1">
                  <c:v>127.98</c:v>
                </c:pt>
                <c:pt idx="2">
                  <c:v>101.24</c:v>
                </c:pt>
                <c:pt idx="3">
                  <c:v>124.9</c:v>
                </c:pt>
                <c:pt idx="4">
                  <c:v>124.8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21.59</c:v>
                </c:pt>
                <c:pt idx="1">
                  <c:v>22.65</c:v>
                </c:pt>
                <c:pt idx="2">
                  <c:v>43.38</c:v>
                </c:pt>
                <c:pt idx="3">
                  <c:v>49.37</c:v>
                </c:pt>
                <c:pt idx="4">
                  <c:v>44.33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43.5</c:v>
                </c:pt>
                <c:pt idx="1">
                  <c:v>44.14</c:v>
                </c:pt>
                <c:pt idx="2">
                  <c:v>37.24</c:v>
                </c:pt>
                <c:pt idx="3">
                  <c:v>33.58</c:v>
                </c:pt>
                <c:pt idx="4">
                  <c:v>35.42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1656.43</c:v>
                </c:pt>
                <c:pt idx="1">
                  <c:v>1371.24</c:v>
                </c:pt>
                <c:pt idx="2">
                  <c:v>1282.51</c:v>
                </c:pt>
                <c:pt idx="3">
                  <c:v>1255.3699999999999</c:v>
                </c:pt>
                <c:pt idx="4">
                  <c:v>1168.06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654.91999999999996</c:v>
                </c:pt>
                <c:pt idx="1">
                  <c:v>654.71</c:v>
                </c:pt>
                <c:pt idx="2">
                  <c:v>783.8</c:v>
                </c:pt>
                <c:pt idx="3">
                  <c:v>778.81</c:v>
                </c:pt>
                <c:pt idx="4">
                  <c:v>718.49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97.95</c:v>
                </c:pt>
                <c:pt idx="1">
                  <c:v>99.82</c:v>
                </c:pt>
                <c:pt idx="2">
                  <c:v>99.8</c:v>
                </c:pt>
                <c:pt idx="3">
                  <c:v>99.77</c:v>
                </c:pt>
                <c:pt idx="4">
                  <c:v>99.76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65.39</c:v>
                </c:pt>
                <c:pt idx="1">
                  <c:v>65.37</c:v>
                </c:pt>
                <c:pt idx="2">
                  <c:v>68.11</c:v>
                </c:pt>
                <c:pt idx="3">
                  <c:v>67.23</c:v>
                </c:pt>
                <c:pt idx="4">
                  <c:v>61.82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224.25</c:v>
                </c:pt>
                <c:pt idx="1">
                  <c:v>220.04</c:v>
                </c:pt>
                <c:pt idx="2">
                  <c:v>221.13</c:v>
                </c:pt>
                <c:pt idx="3">
                  <c:v>221.79</c:v>
                </c:pt>
                <c:pt idx="4">
                  <c:v>221.67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230.88</c:v>
                </c:pt>
                <c:pt idx="1">
                  <c:v>228.99</c:v>
                </c:pt>
                <c:pt idx="2">
                  <c:v>222.41</c:v>
                </c:pt>
                <c:pt idx="3">
                  <c:v>228.21</c:v>
                </c:pt>
                <c:pt idx="4">
                  <c:v>246.9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【103.61】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【133.62】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【36.94】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Y4"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宝達志水町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8</v>
      </c>
      <c r="AU7" s="5"/>
      <c r="AV7" s="5"/>
      <c r="AW7" s="5"/>
      <c r="AX7" s="5"/>
      <c r="AY7" s="5"/>
      <c r="AZ7" s="5"/>
      <c r="BA7" s="5"/>
      <c r="BB7" s="5" t="s">
        <v>15</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12257</v>
      </c>
      <c r="AM8" s="21"/>
      <c r="AN8" s="21"/>
      <c r="AO8" s="21"/>
      <c r="AP8" s="21"/>
      <c r="AQ8" s="21"/>
      <c r="AR8" s="21"/>
      <c r="AS8" s="21"/>
      <c r="AT8" s="7">
        <f>データ!T6</f>
        <v>111.51</v>
      </c>
      <c r="AU8" s="7"/>
      <c r="AV8" s="7"/>
      <c r="AW8" s="7"/>
      <c r="AX8" s="7"/>
      <c r="AY8" s="7"/>
      <c r="AZ8" s="7"/>
      <c r="BA8" s="7"/>
      <c r="BB8" s="7">
        <f>データ!U6</f>
        <v>109.92</v>
      </c>
      <c r="BC8" s="7"/>
      <c r="BD8" s="7"/>
      <c r="BE8" s="7"/>
      <c r="BF8" s="7"/>
      <c r="BG8" s="7"/>
      <c r="BH8" s="7"/>
      <c r="BI8" s="7"/>
      <c r="BJ8" s="3"/>
      <c r="BK8" s="3"/>
      <c r="BL8" s="27" t="s">
        <v>12</v>
      </c>
      <c r="BM8" s="39"/>
      <c r="BN8" s="48" t="s">
        <v>19</v>
      </c>
      <c r="BO8" s="48"/>
      <c r="BP8" s="48"/>
      <c r="BQ8" s="48"/>
      <c r="BR8" s="48"/>
      <c r="BS8" s="48"/>
      <c r="BT8" s="48"/>
      <c r="BU8" s="48"/>
      <c r="BV8" s="48"/>
      <c r="BW8" s="48"/>
      <c r="BX8" s="48"/>
      <c r="BY8" s="52"/>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59.51</v>
      </c>
      <c r="J10" s="7"/>
      <c r="K10" s="7"/>
      <c r="L10" s="7"/>
      <c r="M10" s="7"/>
      <c r="N10" s="7"/>
      <c r="O10" s="7"/>
      <c r="P10" s="7">
        <f>データ!P6</f>
        <v>20.77</v>
      </c>
      <c r="Q10" s="7"/>
      <c r="R10" s="7"/>
      <c r="S10" s="7"/>
      <c r="T10" s="7"/>
      <c r="U10" s="7"/>
      <c r="V10" s="7"/>
      <c r="W10" s="7">
        <f>データ!Q6</f>
        <v>93.64</v>
      </c>
      <c r="X10" s="7"/>
      <c r="Y10" s="7"/>
      <c r="Z10" s="7"/>
      <c r="AA10" s="7"/>
      <c r="AB10" s="7"/>
      <c r="AC10" s="7"/>
      <c r="AD10" s="21">
        <f>データ!R6</f>
        <v>4510</v>
      </c>
      <c r="AE10" s="21"/>
      <c r="AF10" s="21"/>
      <c r="AG10" s="21"/>
      <c r="AH10" s="21"/>
      <c r="AI10" s="21"/>
      <c r="AJ10" s="21"/>
      <c r="AK10" s="2"/>
      <c r="AL10" s="21">
        <f>データ!V6</f>
        <v>2523</v>
      </c>
      <c r="AM10" s="21"/>
      <c r="AN10" s="21"/>
      <c r="AO10" s="21"/>
      <c r="AP10" s="21"/>
      <c r="AQ10" s="21"/>
      <c r="AR10" s="21"/>
      <c r="AS10" s="21"/>
      <c r="AT10" s="7">
        <f>データ!W6</f>
        <v>1.6800000000000002</v>
      </c>
      <c r="AU10" s="7"/>
      <c r="AV10" s="7"/>
      <c r="AW10" s="7"/>
      <c r="AX10" s="7"/>
      <c r="AY10" s="7"/>
      <c r="AZ10" s="7"/>
      <c r="BA10" s="7"/>
      <c r="BB10" s="7">
        <f>データ!X6</f>
        <v>1501.79</v>
      </c>
      <c r="BC10" s="7"/>
      <c r="BD10" s="7"/>
      <c r="BE10" s="7"/>
      <c r="BF10" s="7"/>
      <c r="BG10" s="7"/>
      <c r="BH10" s="7"/>
      <c r="BI10" s="7"/>
      <c r="BJ10" s="2"/>
      <c r="BK10" s="2"/>
      <c r="BL10" s="29" t="s">
        <v>36</v>
      </c>
      <c r="BM10" s="41"/>
      <c r="BN10" s="50" t="s">
        <v>16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6" t="s">
        <v>39</v>
      </c>
      <c r="BM45" s="46"/>
      <c r="BN45" s="46"/>
      <c r="BO45" s="46"/>
      <c r="BP45" s="46"/>
      <c r="BQ45" s="46"/>
      <c r="BR45" s="46"/>
      <c r="BS45" s="46"/>
      <c r="BT45" s="46"/>
      <c r="BU45" s="46"/>
      <c r="BV45" s="46"/>
      <c r="BW45" s="46"/>
      <c r="BX45" s="46"/>
      <c r="BY45" s="46"/>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7"/>
      <c r="BM46" s="47"/>
      <c r="BN46" s="47"/>
      <c r="BO46" s="47"/>
      <c r="BP46" s="47"/>
      <c r="BQ46" s="47"/>
      <c r="BR46" s="47"/>
      <c r="BS46" s="47"/>
      <c r="BT46" s="47"/>
      <c r="BU46" s="47"/>
      <c r="BV46" s="47"/>
      <c r="BW46" s="47"/>
      <c r="BX46" s="47"/>
      <c r="BY46" s="47"/>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107</v>
      </c>
      <c r="BM47" s="44"/>
      <c r="BN47" s="44"/>
      <c r="BO47" s="44"/>
      <c r="BP47" s="44"/>
      <c r="BQ47" s="44"/>
      <c r="BR47" s="44"/>
      <c r="BS47" s="44"/>
      <c r="BT47" s="44"/>
      <c r="BU47" s="44"/>
      <c r="BV47" s="44"/>
      <c r="BW47" s="44"/>
      <c r="BX47" s="44"/>
      <c r="BY47" s="44"/>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4"/>
      <c r="BN48" s="44"/>
      <c r="BO48" s="44"/>
      <c r="BP48" s="44"/>
      <c r="BQ48" s="44"/>
      <c r="BR48" s="44"/>
      <c r="BS48" s="44"/>
      <c r="BT48" s="44"/>
      <c r="BU48" s="44"/>
      <c r="BV48" s="44"/>
      <c r="BW48" s="44"/>
      <c r="BX48" s="44"/>
      <c r="BY48" s="44"/>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4"/>
      <c r="BN49" s="44"/>
      <c r="BO49" s="44"/>
      <c r="BP49" s="44"/>
      <c r="BQ49" s="44"/>
      <c r="BR49" s="44"/>
      <c r="BS49" s="44"/>
      <c r="BT49" s="44"/>
      <c r="BU49" s="44"/>
      <c r="BV49" s="44"/>
      <c r="BW49" s="44"/>
      <c r="BX49" s="44"/>
      <c r="BY49" s="44"/>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4"/>
      <c r="BN50" s="44"/>
      <c r="BO50" s="44"/>
      <c r="BP50" s="44"/>
      <c r="BQ50" s="44"/>
      <c r="BR50" s="44"/>
      <c r="BS50" s="44"/>
      <c r="BT50" s="44"/>
      <c r="BU50" s="44"/>
      <c r="BV50" s="44"/>
      <c r="BW50" s="44"/>
      <c r="BX50" s="44"/>
      <c r="BY50" s="44"/>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4"/>
      <c r="BN51" s="44"/>
      <c r="BO51" s="44"/>
      <c r="BP51" s="44"/>
      <c r="BQ51" s="44"/>
      <c r="BR51" s="44"/>
      <c r="BS51" s="44"/>
      <c r="BT51" s="44"/>
      <c r="BU51" s="44"/>
      <c r="BV51" s="44"/>
      <c r="BW51" s="44"/>
      <c r="BX51" s="44"/>
      <c r="BY51" s="44"/>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4"/>
      <c r="BN52" s="44"/>
      <c r="BO52" s="44"/>
      <c r="BP52" s="44"/>
      <c r="BQ52" s="44"/>
      <c r="BR52" s="44"/>
      <c r="BS52" s="44"/>
      <c r="BT52" s="44"/>
      <c r="BU52" s="44"/>
      <c r="BV52" s="44"/>
      <c r="BW52" s="44"/>
      <c r="BX52" s="44"/>
      <c r="BY52" s="44"/>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4"/>
      <c r="BN53" s="44"/>
      <c r="BO53" s="44"/>
      <c r="BP53" s="44"/>
      <c r="BQ53" s="44"/>
      <c r="BR53" s="44"/>
      <c r="BS53" s="44"/>
      <c r="BT53" s="44"/>
      <c r="BU53" s="44"/>
      <c r="BV53" s="44"/>
      <c r="BW53" s="44"/>
      <c r="BX53" s="44"/>
      <c r="BY53" s="44"/>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4"/>
      <c r="BN54" s="44"/>
      <c r="BO54" s="44"/>
      <c r="BP54" s="44"/>
      <c r="BQ54" s="44"/>
      <c r="BR54" s="44"/>
      <c r="BS54" s="44"/>
      <c r="BT54" s="44"/>
      <c r="BU54" s="44"/>
      <c r="BV54" s="44"/>
      <c r="BW54" s="44"/>
      <c r="BX54" s="44"/>
      <c r="BY54" s="44"/>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4"/>
      <c r="BN55" s="44"/>
      <c r="BO55" s="44"/>
      <c r="BP55" s="44"/>
      <c r="BQ55" s="44"/>
      <c r="BR55" s="44"/>
      <c r="BS55" s="44"/>
      <c r="BT55" s="44"/>
      <c r="BU55" s="44"/>
      <c r="BV55" s="44"/>
      <c r="BW55" s="44"/>
      <c r="BX55" s="44"/>
      <c r="BY55" s="44"/>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4"/>
      <c r="BN56" s="44"/>
      <c r="BO56" s="44"/>
      <c r="BP56" s="44"/>
      <c r="BQ56" s="44"/>
      <c r="BR56" s="44"/>
      <c r="BS56" s="44"/>
      <c r="BT56" s="44"/>
      <c r="BU56" s="44"/>
      <c r="BV56" s="44"/>
      <c r="BW56" s="44"/>
      <c r="BX56" s="44"/>
      <c r="BY56" s="44"/>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4"/>
      <c r="BN57" s="44"/>
      <c r="BO57" s="44"/>
      <c r="BP57" s="44"/>
      <c r="BQ57" s="44"/>
      <c r="BR57" s="44"/>
      <c r="BS57" s="44"/>
      <c r="BT57" s="44"/>
      <c r="BU57" s="44"/>
      <c r="BV57" s="44"/>
      <c r="BW57" s="44"/>
      <c r="BX57" s="44"/>
      <c r="BY57" s="44"/>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4"/>
      <c r="BN58" s="44"/>
      <c r="BO58" s="44"/>
      <c r="BP58" s="44"/>
      <c r="BQ58" s="44"/>
      <c r="BR58" s="44"/>
      <c r="BS58" s="44"/>
      <c r="BT58" s="44"/>
      <c r="BU58" s="44"/>
      <c r="BV58" s="44"/>
      <c r="BW58" s="44"/>
      <c r="BX58" s="44"/>
      <c r="BY58" s="44"/>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4"/>
      <c r="BN59" s="44"/>
      <c r="BO59" s="44"/>
      <c r="BP59" s="44"/>
      <c r="BQ59" s="44"/>
      <c r="BR59" s="44"/>
      <c r="BS59" s="44"/>
      <c r="BT59" s="44"/>
      <c r="BU59" s="44"/>
      <c r="BV59" s="44"/>
      <c r="BW59" s="44"/>
      <c r="BX59" s="44"/>
      <c r="BY59" s="44"/>
      <c r="BZ59" s="57"/>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4"/>
      <c r="BN60" s="44"/>
      <c r="BO60" s="44"/>
      <c r="BP60" s="44"/>
      <c r="BQ60" s="44"/>
      <c r="BR60" s="44"/>
      <c r="BS60" s="44"/>
      <c r="BT60" s="44"/>
      <c r="BU60" s="44"/>
      <c r="BV60" s="44"/>
      <c r="BW60" s="44"/>
      <c r="BX60" s="44"/>
      <c r="BY60" s="44"/>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4"/>
      <c r="BN61" s="44"/>
      <c r="BO61" s="44"/>
      <c r="BP61" s="44"/>
      <c r="BQ61" s="44"/>
      <c r="BR61" s="44"/>
      <c r="BS61" s="44"/>
      <c r="BT61" s="44"/>
      <c r="BU61" s="44"/>
      <c r="BV61" s="44"/>
      <c r="BW61" s="44"/>
      <c r="BX61" s="44"/>
      <c r="BY61" s="44"/>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4"/>
      <c r="BN62" s="44"/>
      <c r="BO62" s="44"/>
      <c r="BP62" s="44"/>
      <c r="BQ62" s="44"/>
      <c r="BR62" s="44"/>
      <c r="BS62" s="44"/>
      <c r="BT62" s="44"/>
      <c r="BU62" s="44"/>
      <c r="BV62" s="44"/>
      <c r="BW62" s="44"/>
      <c r="BX62" s="44"/>
      <c r="BY62" s="44"/>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5"/>
      <c r="BN63" s="45"/>
      <c r="BO63" s="45"/>
      <c r="BP63" s="45"/>
      <c r="BQ63" s="45"/>
      <c r="BR63" s="45"/>
      <c r="BS63" s="45"/>
      <c r="BT63" s="45"/>
      <c r="BU63" s="45"/>
      <c r="BV63" s="45"/>
      <c r="BW63" s="45"/>
      <c r="BX63" s="45"/>
      <c r="BY63" s="45"/>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6" t="s">
        <v>9</v>
      </c>
      <c r="BM64" s="46"/>
      <c r="BN64" s="46"/>
      <c r="BO64" s="46"/>
      <c r="BP64" s="46"/>
      <c r="BQ64" s="46"/>
      <c r="BR64" s="46"/>
      <c r="BS64" s="46"/>
      <c r="BT64" s="46"/>
      <c r="BU64" s="46"/>
      <c r="BV64" s="46"/>
      <c r="BW64" s="46"/>
      <c r="BX64" s="46"/>
      <c r="BY64" s="46"/>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7"/>
      <c r="BM65" s="47"/>
      <c r="BN65" s="47"/>
      <c r="BO65" s="47"/>
      <c r="BP65" s="47"/>
      <c r="BQ65" s="47"/>
      <c r="BR65" s="47"/>
      <c r="BS65" s="47"/>
      <c r="BT65" s="47"/>
      <c r="BU65" s="47"/>
      <c r="BV65" s="47"/>
      <c r="BW65" s="47"/>
      <c r="BX65" s="47"/>
      <c r="BY65" s="47"/>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4"/>
      <c r="BN66" s="44"/>
      <c r="BO66" s="44"/>
      <c r="BP66" s="44"/>
      <c r="BQ66" s="44"/>
      <c r="BR66" s="44"/>
      <c r="BS66" s="44"/>
      <c r="BT66" s="44"/>
      <c r="BU66" s="44"/>
      <c r="BV66" s="44"/>
      <c r="BW66" s="44"/>
      <c r="BX66" s="44"/>
      <c r="BY66" s="44"/>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4"/>
      <c r="BN67" s="44"/>
      <c r="BO67" s="44"/>
      <c r="BP67" s="44"/>
      <c r="BQ67" s="44"/>
      <c r="BR67" s="44"/>
      <c r="BS67" s="44"/>
      <c r="BT67" s="44"/>
      <c r="BU67" s="44"/>
      <c r="BV67" s="44"/>
      <c r="BW67" s="44"/>
      <c r="BX67" s="44"/>
      <c r="BY67" s="44"/>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4"/>
      <c r="BN68" s="44"/>
      <c r="BO68" s="44"/>
      <c r="BP68" s="44"/>
      <c r="BQ68" s="44"/>
      <c r="BR68" s="44"/>
      <c r="BS68" s="44"/>
      <c r="BT68" s="44"/>
      <c r="BU68" s="44"/>
      <c r="BV68" s="44"/>
      <c r="BW68" s="44"/>
      <c r="BX68" s="44"/>
      <c r="BY68" s="44"/>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4"/>
      <c r="BN69" s="44"/>
      <c r="BO69" s="44"/>
      <c r="BP69" s="44"/>
      <c r="BQ69" s="44"/>
      <c r="BR69" s="44"/>
      <c r="BS69" s="44"/>
      <c r="BT69" s="44"/>
      <c r="BU69" s="44"/>
      <c r="BV69" s="44"/>
      <c r="BW69" s="44"/>
      <c r="BX69" s="44"/>
      <c r="BY69" s="44"/>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4"/>
      <c r="BN70" s="44"/>
      <c r="BO70" s="44"/>
      <c r="BP70" s="44"/>
      <c r="BQ70" s="44"/>
      <c r="BR70" s="44"/>
      <c r="BS70" s="44"/>
      <c r="BT70" s="44"/>
      <c r="BU70" s="44"/>
      <c r="BV70" s="44"/>
      <c r="BW70" s="44"/>
      <c r="BX70" s="44"/>
      <c r="BY70" s="44"/>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4"/>
      <c r="BN71" s="44"/>
      <c r="BO71" s="44"/>
      <c r="BP71" s="44"/>
      <c r="BQ71" s="44"/>
      <c r="BR71" s="44"/>
      <c r="BS71" s="44"/>
      <c r="BT71" s="44"/>
      <c r="BU71" s="44"/>
      <c r="BV71" s="44"/>
      <c r="BW71" s="44"/>
      <c r="BX71" s="44"/>
      <c r="BY71" s="44"/>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4"/>
      <c r="BN72" s="44"/>
      <c r="BO72" s="44"/>
      <c r="BP72" s="44"/>
      <c r="BQ72" s="44"/>
      <c r="BR72" s="44"/>
      <c r="BS72" s="44"/>
      <c r="BT72" s="44"/>
      <c r="BU72" s="44"/>
      <c r="BV72" s="44"/>
      <c r="BW72" s="44"/>
      <c r="BX72" s="44"/>
      <c r="BY72" s="44"/>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4"/>
      <c r="BN73" s="44"/>
      <c r="BO73" s="44"/>
      <c r="BP73" s="44"/>
      <c r="BQ73" s="44"/>
      <c r="BR73" s="44"/>
      <c r="BS73" s="44"/>
      <c r="BT73" s="44"/>
      <c r="BU73" s="44"/>
      <c r="BV73" s="44"/>
      <c r="BW73" s="44"/>
      <c r="BX73" s="44"/>
      <c r="BY73" s="44"/>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4"/>
      <c r="BN74" s="44"/>
      <c r="BO74" s="44"/>
      <c r="BP74" s="44"/>
      <c r="BQ74" s="44"/>
      <c r="BR74" s="44"/>
      <c r="BS74" s="44"/>
      <c r="BT74" s="44"/>
      <c r="BU74" s="44"/>
      <c r="BV74" s="44"/>
      <c r="BW74" s="44"/>
      <c r="BX74" s="44"/>
      <c r="BY74" s="44"/>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4"/>
      <c r="BN75" s="44"/>
      <c r="BO75" s="44"/>
      <c r="BP75" s="44"/>
      <c r="BQ75" s="44"/>
      <c r="BR75" s="44"/>
      <c r="BS75" s="44"/>
      <c r="BT75" s="44"/>
      <c r="BU75" s="44"/>
      <c r="BV75" s="44"/>
      <c r="BW75" s="44"/>
      <c r="BX75" s="44"/>
      <c r="BY75" s="44"/>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4"/>
      <c r="BN76" s="44"/>
      <c r="BO76" s="44"/>
      <c r="BP76" s="44"/>
      <c r="BQ76" s="44"/>
      <c r="BR76" s="44"/>
      <c r="BS76" s="44"/>
      <c r="BT76" s="44"/>
      <c r="BU76" s="44"/>
      <c r="BV76" s="44"/>
      <c r="BW76" s="44"/>
      <c r="BX76" s="44"/>
      <c r="BY76" s="44"/>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4"/>
      <c r="BN77" s="44"/>
      <c r="BO77" s="44"/>
      <c r="BP77" s="44"/>
      <c r="BQ77" s="44"/>
      <c r="BR77" s="44"/>
      <c r="BS77" s="44"/>
      <c r="BT77" s="44"/>
      <c r="BU77" s="44"/>
      <c r="BV77" s="44"/>
      <c r="BW77" s="44"/>
      <c r="BX77" s="44"/>
      <c r="BY77" s="44"/>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4"/>
      <c r="BN78" s="44"/>
      <c r="BO78" s="44"/>
      <c r="BP78" s="44"/>
      <c r="BQ78" s="44"/>
      <c r="BR78" s="44"/>
      <c r="BS78" s="44"/>
      <c r="BT78" s="44"/>
      <c r="BU78" s="44"/>
      <c r="BV78" s="44"/>
      <c r="BW78" s="44"/>
      <c r="BX78" s="44"/>
      <c r="BY78" s="44"/>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4"/>
      <c r="BN79" s="44"/>
      <c r="BO79" s="44"/>
      <c r="BP79" s="44"/>
      <c r="BQ79" s="44"/>
      <c r="BR79" s="44"/>
      <c r="BS79" s="44"/>
      <c r="BT79" s="44"/>
      <c r="BU79" s="44"/>
      <c r="BV79" s="44"/>
      <c r="BW79" s="44"/>
      <c r="BX79" s="44"/>
      <c r="BY79" s="44"/>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4"/>
      <c r="BN80" s="44"/>
      <c r="BO80" s="44"/>
      <c r="BP80" s="44"/>
      <c r="BQ80" s="44"/>
      <c r="BR80" s="44"/>
      <c r="BS80" s="44"/>
      <c r="BT80" s="44"/>
      <c r="BU80" s="44"/>
      <c r="BV80" s="44"/>
      <c r="BW80" s="44"/>
      <c r="BX80" s="44"/>
      <c r="BY80" s="44"/>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4"/>
      <c r="BN81" s="44"/>
      <c r="BO81" s="44"/>
      <c r="BP81" s="44"/>
      <c r="BQ81" s="44"/>
      <c r="BR81" s="44"/>
      <c r="BS81" s="44"/>
      <c r="BT81" s="44"/>
      <c r="BU81" s="44"/>
      <c r="BV81" s="44"/>
      <c r="BW81" s="44"/>
      <c r="BX81" s="44"/>
      <c r="BY81" s="44"/>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5"/>
      <c r="BN82" s="45"/>
      <c r="BO82" s="45"/>
      <c r="BP82" s="45"/>
      <c r="BQ82" s="45"/>
      <c r="BR82" s="45"/>
      <c r="BS82" s="45"/>
      <c r="BT82" s="45"/>
      <c r="BU82" s="45"/>
      <c r="BV82" s="45"/>
      <c r="BW82" s="45"/>
      <c r="BX82" s="45"/>
      <c r="BY82" s="45"/>
      <c r="BZ82" s="58"/>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10</v>
      </c>
      <c r="J84" s="12" t="s">
        <v>47</v>
      </c>
      <c r="K84" s="12" t="s">
        <v>48</v>
      </c>
      <c r="L84" s="12" t="s">
        <v>31</v>
      </c>
      <c r="M84" s="12" t="s">
        <v>35</v>
      </c>
      <c r="N84" s="12" t="s">
        <v>49</v>
      </c>
      <c r="O84" s="12" t="s">
        <v>51</v>
      </c>
    </row>
    <row r="85" spans="1:78" hidden="1">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a1CtlnHhgw5gcUg4aB2ihj8U0NNAGEHZTvfCDy8rvzn62279PoVUSc8J04Nb1sd5MQgGSb1j/AHEk81a38ZRKg==" saltValue="le4JWadObfEogIRN7fRuq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54</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18</v>
      </c>
      <c r="B3" s="64" t="s">
        <v>32</v>
      </c>
      <c r="C3" s="64" t="s">
        <v>56</v>
      </c>
      <c r="D3" s="64" t="s">
        <v>57</v>
      </c>
      <c r="E3" s="64" t="s">
        <v>5</v>
      </c>
      <c r="F3" s="64" t="s">
        <v>4</v>
      </c>
      <c r="G3" s="64" t="s">
        <v>24</v>
      </c>
      <c r="H3" s="71" t="s">
        <v>58</v>
      </c>
      <c r="I3" s="74"/>
      <c r="J3" s="74"/>
      <c r="K3" s="74"/>
      <c r="L3" s="74"/>
      <c r="M3" s="74"/>
      <c r="N3" s="74"/>
      <c r="O3" s="74"/>
      <c r="P3" s="74"/>
      <c r="Q3" s="74"/>
      <c r="R3" s="74"/>
      <c r="S3" s="74"/>
      <c r="T3" s="74"/>
      <c r="U3" s="74"/>
      <c r="V3" s="74"/>
      <c r="W3" s="74"/>
      <c r="X3" s="79"/>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7</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59</v>
      </c>
      <c r="B4" s="65"/>
      <c r="C4" s="65"/>
      <c r="D4" s="65"/>
      <c r="E4" s="65"/>
      <c r="F4" s="65"/>
      <c r="G4" s="65"/>
      <c r="H4" s="72"/>
      <c r="I4" s="75"/>
      <c r="J4" s="75"/>
      <c r="K4" s="75"/>
      <c r="L4" s="75"/>
      <c r="M4" s="75"/>
      <c r="N4" s="75"/>
      <c r="O4" s="75"/>
      <c r="P4" s="75"/>
      <c r="Q4" s="75"/>
      <c r="R4" s="75"/>
      <c r="S4" s="75"/>
      <c r="T4" s="75"/>
      <c r="U4" s="75"/>
      <c r="V4" s="75"/>
      <c r="W4" s="75"/>
      <c r="X4" s="80"/>
      <c r="Y4" s="83" t="s">
        <v>50</v>
      </c>
      <c r="Z4" s="83"/>
      <c r="AA4" s="83"/>
      <c r="AB4" s="83"/>
      <c r="AC4" s="83"/>
      <c r="AD4" s="83"/>
      <c r="AE4" s="83"/>
      <c r="AF4" s="83"/>
      <c r="AG4" s="83"/>
      <c r="AH4" s="83"/>
      <c r="AI4" s="83"/>
      <c r="AJ4" s="83" t="s">
        <v>44</v>
      </c>
      <c r="AK4" s="83"/>
      <c r="AL4" s="83"/>
      <c r="AM4" s="83"/>
      <c r="AN4" s="83"/>
      <c r="AO4" s="83"/>
      <c r="AP4" s="83"/>
      <c r="AQ4" s="83"/>
      <c r="AR4" s="83"/>
      <c r="AS4" s="83"/>
      <c r="AT4" s="83"/>
      <c r="AU4" s="83" t="s">
        <v>27</v>
      </c>
      <c r="AV4" s="83"/>
      <c r="AW4" s="83"/>
      <c r="AX4" s="83"/>
      <c r="AY4" s="83"/>
      <c r="AZ4" s="83"/>
      <c r="BA4" s="83"/>
      <c r="BB4" s="83"/>
      <c r="BC4" s="83"/>
      <c r="BD4" s="83"/>
      <c r="BE4" s="83"/>
      <c r="BF4" s="83" t="s">
        <v>60</v>
      </c>
      <c r="BG4" s="83"/>
      <c r="BH4" s="83"/>
      <c r="BI4" s="83"/>
      <c r="BJ4" s="83"/>
      <c r="BK4" s="83"/>
      <c r="BL4" s="83"/>
      <c r="BM4" s="83"/>
      <c r="BN4" s="83"/>
      <c r="BO4" s="83"/>
      <c r="BP4" s="83"/>
      <c r="BQ4" s="83" t="s">
        <v>14</v>
      </c>
      <c r="BR4" s="83"/>
      <c r="BS4" s="83"/>
      <c r="BT4" s="83"/>
      <c r="BU4" s="83"/>
      <c r="BV4" s="83"/>
      <c r="BW4" s="83"/>
      <c r="BX4" s="83"/>
      <c r="BY4" s="83"/>
      <c r="BZ4" s="83"/>
      <c r="CA4" s="83"/>
      <c r="CB4" s="83" t="s">
        <v>61</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55</v>
      </c>
      <c r="I5" s="73" t="s">
        <v>69</v>
      </c>
      <c r="J5" s="73" t="s">
        <v>70</v>
      </c>
      <c r="K5" s="73" t="s">
        <v>71</v>
      </c>
      <c r="L5" s="73" t="s">
        <v>72</v>
      </c>
      <c r="M5" s="73" t="s">
        <v>6</v>
      </c>
      <c r="N5" s="73" t="s">
        <v>73</v>
      </c>
      <c r="O5" s="73" t="s">
        <v>74</v>
      </c>
      <c r="P5" s="73" t="s">
        <v>75</v>
      </c>
      <c r="Q5" s="73" t="s">
        <v>76</v>
      </c>
      <c r="R5" s="73" t="s">
        <v>77</v>
      </c>
      <c r="S5" s="73" t="s">
        <v>78</v>
      </c>
      <c r="T5" s="73" t="s">
        <v>79</v>
      </c>
      <c r="U5" s="73" t="s">
        <v>62</v>
      </c>
      <c r="V5" s="73" t="s">
        <v>80</v>
      </c>
      <c r="W5" s="73" t="s">
        <v>81</v>
      </c>
      <c r="X5" s="73" t="s">
        <v>82</v>
      </c>
      <c r="Y5" s="73" t="s">
        <v>83</v>
      </c>
      <c r="Z5" s="73" t="s">
        <v>84</v>
      </c>
      <c r="AA5" s="73" t="s">
        <v>85</v>
      </c>
      <c r="AB5" s="73" t="s">
        <v>86</v>
      </c>
      <c r="AC5" s="73" t="s">
        <v>87</v>
      </c>
      <c r="AD5" s="73" t="s">
        <v>88</v>
      </c>
      <c r="AE5" s="73" t="s">
        <v>90</v>
      </c>
      <c r="AF5" s="73" t="s">
        <v>91</v>
      </c>
      <c r="AG5" s="73" t="s">
        <v>92</v>
      </c>
      <c r="AH5" s="73" t="s">
        <v>93</v>
      </c>
      <c r="AI5" s="73" t="s">
        <v>42</v>
      </c>
      <c r="AJ5" s="73" t="s">
        <v>83</v>
      </c>
      <c r="AK5" s="73" t="s">
        <v>84</v>
      </c>
      <c r="AL5" s="73" t="s">
        <v>85</v>
      </c>
      <c r="AM5" s="73" t="s">
        <v>86</v>
      </c>
      <c r="AN5" s="73" t="s">
        <v>87</v>
      </c>
      <c r="AO5" s="73" t="s">
        <v>88</v>
      </c>
      <c r="AP5" s="73" t="s">
        <v>90</v>
      </c>
      <c r="AQ5" s="73" t="s">
        <v>91</v>
      </c>
      <c r="AR5" s="73" t="s">
        <v>92</v>
      </c>
      <c r="AS5" s="73" t="s">
        <v>93</v>
      </c>
      <c r="AT5" s="73" t="s">
        <v>89</v>
      </c>
      <c r="AU5" s="73" t="s">
        <v>83</v>
      </c>
      <c r="AV5" s="73" t="s">
        <v>84</v>
      </c>
      <c r="AW5" s="73" t="s">
        <v>85</v>
      </c>
      <c r="AX5" s="73" t="s">
        <v>86</v>
      </c>
      <c r="AY5" s="73" t="s">
        <v>87</v>
      </c>
      <c r="AZ5" s="73" t="s">
        <v>88</v>
      </c>
      <c r="BA5" s="73" t="s">
        <v>90</v>
      </c>
      <c r="BB5" s="73" t="s">
        <v>91</v>
      </c>
      <c r="BC5" s="73" t="s">
        <v>92</v>
      </c>
      <c r="BD5" s="73" t="s">
        <v>93</v>
      </c>
      <c r="BE5" s="73" t="s">
        <v>89</v>
      </c>
      <c r="BF5" s="73" t="s">
        <v>83</v>
      </c>
      <c r="BG5" s="73" t="s">
        <v>84</v>
      </c>
      <c r="BH5" s="73" t="s">
        <v>85</v>
      </c>
      <c r="BI5" s="73" t="s">
        <v>86</v>
      </c>
      <c r="BJ5" s="73" t="s">
        <v>87</v>
      </c>
      <c r="BK5" s="73" t="s">
        <v>88</v>
      </c>
      <c r="BL5" s="73" t="s">
        <v>90</v>
      </c>
      <c r="BM5" s="73" t="s">
        <v>91</v>
      </c>
      <c r="BN5" s="73" t="s">
        <v>92</v>
      </c>
      <c r="BO5" s="73" t="s">
        <v>93</v>
      </c>
      <c r="BP5" s="73" t="s">
        <v>89</v>
      </c>
      <c r="BQ5" s="73" t="s">
        <v>83</v>
      </c>
      <c r="BR5" s="73" t="s">
        <v>84</v>
      </c>
      <c r="BS5" s="73" t="s">
        <v>85</v>
      </c>
      <c r="BT5" s="73" t="s">
        <v>86</v>
      </c>
      <c r="BU5" s="73" t="s">
        <v>87</v>
      </c>
      <c r="BV5" s="73" t="s">
        <v>88</v>
      </c>
      <c r="BW5" s="73" t="s">
        <v>90</v>
      </c>
      <c r="BX5" s="73" t="s">
        <v>91</v>
      </c>
      <c r="BY5" s="73" t="s">
        <v>92</v>
      </c>
      <c r="BZ5" s="73" t="s">
        <v>93</v>
      </c>
      <c r="CA5" s="73" t="s">
        <v>89</v>
      </c>
      <c r="CB5" s="73" t="s">
        <v>83</v>
      </c>
      <c r="CC5" s="73" t="s">
        <v>84</v>
      </c>
      <c r="CD5" s="73" t="s">
        <v>85</v>
      </c>
      <c r="CE5" s="73" t="s">
        <v>86</v>
      </c>
      <c r="CF5" s="73" t="s">
        <v>87</v>
      </c>
      <c r="CG5" s="73" t="s">
        <v>88</v>
      </c>
      <c r="CH5" s="73" t="s">
        <v>90</v>
      </c>
      <c r="CI5" s="73" t="s">
        <v>91</v>
      </c>
      <c r="CJ5" s="73" t="s">
        <v>92</v>
      </c>
      <c r="CK5" s="73" t="s">
        <v>93</v>
      </c>
      <c r="CL5" s="73" t="s">
        <v>89</v>
      </c>
      <c r="CM5" s="73" t="s">
        <v>83</v>
      </c>
      <c r="CN5" s="73" t="s">
        <v>84</v>
      </c>
      <c r="CO5" s="73" t="s">
        <v>85</v>
      </c>
      <c r="CP5" s="73" t="s">
        <v>86</v>
      </c>
      <c r="CQ5" s="73" t="s">
        <v>87</v>
      </c>
      <c r="CR5" s="73" t="s">
        <v>88</v>
      </c>
      <c r="CS5" s="73" t="s">
        <v>90</v>
      </c>
      <c r="CT5" s="73" t="s">
        <v>91</v>
      </c>
      <c r="CU5" s="73" t="s">
        <v>92</v>
      </c>
      <c r="CV5" s="73" t="s">
        <v>93</v>
      </c>
      <c r="CW5" s="73" t="s">
        <v>89</v>
      </c>
      <c r="CX5" s="73" t="s">
        <v>83</v>
      </c>
      <c r="CY5" s="73" t="s">
        <v>84</v>
      </c>
      <c r="CZ5" s="73" t="s">
        <v>85</v>
      </c>
      <c r="DA5" s="73" t="s">
        <v>86</v>
      </c>
      <c r="DB5" s="73" t="s">
        <v>87</v>
      </c>
      <c r="DC5" s="73" t="s">
        <v>88</v>
      </c>
      <c r="DD5" s="73" t="s">
        <v>90</v>
      </c>
      <c r="DE5" s="73" t="s">
        <v>91</v>
      </c>
      <c r="DF5" s="73" t="s">
        <v>92</v>
      </c>
      <c r="DG5" s="73" t="s">
        <v>93</v>
      </c>
      <c r="DH5" s="73" t="s">
        <v>89</v>
      </c>
      <c r="DI5" s="73" t="s">
        <v>83</v>
      </c>
      <c r="DJ5" s="73" t="s">
        <v>84</v>
      </c>
      <c r="DK5" s="73" t="s">
        <v>85</v>
      </c>
      <c r="DL5" s="73" t="s">
        <v>86</v>
      </c>
      <c r="DM5" s="73" t="s">
        <v>87</v>
      </c>
      <c r="DN5" s="73" t="s">
        <v>88</v>
      </c>
      <c r="DO5" s="73" t="s">
        <v>90</v>
      </c>
      <c r="DP5" s="73" t="s">
        <v>91</v>
      </c>
      <c r="DQ5" s="73" t="s">
        <v>92</v>
      </c>
      <c r="DR5" s="73" t="s">
        <v>93</v>
      </c>
      <c r="DS5" s="73" t="s">
        <v>89</v>
      </c>
      <c r="DT5" s="73" t="s">
        <v>83</v>
      </c>
      <c r="DU5" s="73" t="s">
        <v>84</v>
      </c>
      <c r="DV5" s="73" t="s">
        <v>85</v>
      </c>
      <c r="DW5" s="73" t="s">
        <v>86</v>
      </c>
      <c r="DX5" s="73" t="s">
        <v>87</v>
      </c>
      <c r="DY5" s="73" t="s">
        <v>88</v>
      </c>
      <c r="DZ5" s="73" t="s">
        <v>90</v>
      </c>
      <c r="EA5" s="73" t="s">
        <v>91</v>
      </c>
      <c r="EB5" s="73" t="s">
        <v>92</v>
      </c>
      <c r="EC5" s="73" t="s">
        <v>93</v>
      </c>
      <c r="ED5" s="73" t="s">
        <v>89</v>
      </c>
      <c r="EE5" s="73" t="s">
        <v>83</v>
      </c>
      <c r="EF5" s="73" t="s">
        <v>84</v>
      </c>
      <c r="EG5" s="73" t="s">
        <v>85</v>
      </c>
      <c r="EH5" s="73" t="s">
        <v>86</v>
      </c>
      <c r="EI5" s="73" t="s">
        <v>87</v>
      </c>
      <c r="EJ5" s="73" t="s">
        <v>88</v>
      </c>
      <c r="EK5" s="73" t="s">
        <v>90</v>
      </c>
      <c r="EL5" s="73" t="s">
        <v>91</v>
      </c>
      <c r="EM5" s="73" t="s">
        <v>92</v>
      </c>
      <c r="EN5" s="73" t="s">
        <v>93</v>
      </c>
      <c r="EO5" s="73" t="s">
        <v>89</v>
      </c>
    </row>
    <row r="6" spans="1:148" s="61" customFormat="1">
      <c r="A6" s="62" t="s">
        <v>94</v>
      </c>
      <c r="B6" s="67">
        <f t="shared" ref="B6:X6" si="1">B7</f>
        <v>2022</v>
      </c>
      <c r="C6" s="67">
        <f t="shared" si="1"/>
        <v>173860</v>
      </c>
      <c r="D6" s="67">
        <f t="shared" si="1"/>
        <v>46</v>
      </c>
      <c r="E6" s="67">
        <f t="shared" si="1"/>
        <v>17</v>
      </c>
      <c r="F6" s="67">
        <f t="shared" si="1"/>
        <v>5</v>
      </c>
      <c r="G6" s="67">
        <f t="shared" si="1"/>
        <v>0</v>
      </c>
      <c r="H6" s="67" t="str">
        <f t="shared" si="1"/>
        <v>石川県　宝達志水町</v>
      </c>
      <c r="I6" s="67" t="str">
        <f t="shared" si="1"/>
        <v>法適用</v>
      </c>
      <c r="J6" s="67" t="str">
        <f t="shared" si="1"/>
        <v>下水道事業</v>
      </c>
      <c r="K6" s="67" t="str">
        <f t="shared" si="1"/>
        <v>農業集落排水</v>
      </c>
      <c r="L6" s="67" t="str">
        <f t="shared" si="1"/>
        <v>F1</v>
      </c>
      <c r="M6" s="67" t="str">
        <f t="shared" si="1"/>
        <v>非設置</v>
      </c>
      <c r="N6" s="76" t="str">
        <f t="shared" si="1"/>
        <v>-</v>
      </c>
      <c r="O6" s="76">
        <f t="shared" si="1"/>
        <v>59.51</v>
      </c>
      <c r="P6" s="76">
        <f t="shared" si="1"/>
        <v>20.77</v>
      </c>
      <c r="Q6" s="76">
        <f t="shared" si="1"/>
        <v>93.64</v>
      </c>
      <c r="R6" s="76">
        <f t="shared" si="1"/>
        <v>4510</v>
      </c>
      <c r="S6" s="76">
        <f t="shared" si="1"/>
        <v>12257</v>
      </c>
      <c r="T6" s="76">
        <f t="shared" si="1"/>
        <v>111.51</v>
      </c>
      <c r="U6" s="76">
        <f t="shared" si="1"/>
        <v>109.92</v>
      </c>
      <c r="V6" s="76">
        <f t="shared" si="1"/>
        <v>2523</v>
      </c>
      <c r="W6" s="76">
        <f t="shared" si="1"/>
        <v>1.6800000000000002</v>
      </c>
      <c r="X6" s="76">
        <f t="shared" si="1"/>
        <v>1501.79</v>
      </c>
      <c r="Y6" s="84">
        <f t="shared" ref="Y6:AH6" si="2">IF(Y7="",NA(),Y7)</f>
        <v>114.81</v>
      </c>
      <c r="Z6" s="84">
        <f t="shared" si="2"/>
        <v>127.55</v>
      </c>
      <c r="AA6" s="84">
        <f t="shared" si="2"/>
        <v>106.79</v>
      </c>
      <c r="AB6" s="84">
        <f t="shared" si="2"/>
        <v>108.04</v>
      </c>
      <c r="AC6" s="84">
        <f t="shared" si="2"/>
        <v>110.89</v>
      </c>
      <c r="AD6" s="84">
        <f t="shared" si="2"/>
        <v>101.27</v>
      </c>
      <c r="AE6" s="84">
        <f t="shared" si="2"/>
        <v>101.91</v>
      </c>
      <c r="AF6" s="84">
        <f t="shared" si="2"/>
        <v>103.09</v>
      </c>
      <c r="AG6" s="84">
        <f t="shared" si="2"/>
        <v>102.11</v>
      </c>
      <c r="AH6" s="84">
        <f t="shared" si="2"/>
        <v>101.91</v>
      </c>
      <c r="AI6" s="76" t="str">
        <f>IF(AI7="","",IF(AI7="-","【-】","【"&amp;SUBSTITUTE(TEXT(AI7,"#,##0.00"),"-","△")&amp;"】"))</f>
        <v>【103.61】</v>
      </c>
      <c r="AJ6" s="76">
        <f t="shared" ref="AJ6:AS6" si="3">IF(AJ7="",NA(),AJ7)</f>
        <v>0</v>
      </c>
      <c r="AK6" s="76">
        <f t="shared" si="3"/>
        <v>0</v>
      </c>
      <c r="AL6" s="76">
        <f t="shared" si="3"/>
        <v>0</v>
      </c>
      <c r="AM6" s="76">
        <f t="shared" si="3"/>
        <v>0</v>
      </c>
      <c r="AN6" s="76">
        <f t="shared" si="3"/>
        <v>0</v>
      </c>
      <c r="AO6" s="84">
        <f t="shared" si="3"/>
        <v>137.09</v>
      </c>
      <c r="AP6" s="84">
        <f t="shared" si="3"/>
        <v>127.98</v>
      </c>
      <c r="AQ6" s="84">
        <f t="shared" si="3"/>
        <v>101.24</v>
      </c>
      <c r="AR6" s="84">
        <f t="shared" si="3"/>
        <v>124.9</v>
      </c>
      <c r="AS6" s="84">
        <f t="shared" si="3"/>
        <v>124.8</v>
      </c>
      <c r="AT6" s="76" t="str">
        <f>IF(AT7="","",IF(AT7="-","【-】","【"&amp;SUBSTITUTE(TEXT(AT7,"#,##0.00"),"-","△")&amp;"】"))</f>
        <v>【133.62】</v>
      </c>
      <c r="AU6" s="84">
        <f t="shared" ref="AU6:BD6" si="4">IF(AU7="",NA(),AU7)</f>
        <v>21.59</v>
      </c>
      <c r="AV6" s="84">
        <f t="shared" si="4"/>
        <v>22.65</v>
      </c>
      <c r="AW6" s="84">
        <f t="shared" si="4"/>
        <v>43.38</v>
      </c>
      <c r="AX6" s="84">
        <f t="shared" si="4"/>
        <v>49.37</v>
      </c>
      <c r="AY6" s="84">
        <f t="shared" si="4"/>
        <v>44.33</v>
      </c>
      <c r="AZ6" s="84">
        <f t="shared" si="4"/>
        <v>43.5</v>
      </c>
      <c r="BA6" s="84">
        <f t="shared" si="4"/>
        <v>44.14</v>
      </c>
      <c r="BB6" s="84">
        <f t="shared" si="4"/>
        <v>37.24</v>
      </c>
      <c r="BC6" s="84">
        <f t="shared" si="4"/>
        <v>33.58</v>
      </c>
      <c r="BD6" s="84">
        <f t="shared" si="4"/>
        <v>35.42</v>
      </c>
      <c r="BE6" s="76" t="str">
        <f>IF(BE7="","",IF(BE7="-","【-】","【"&amp;SUBSTITUTE(TEXT(BE7,"#,##0.00"),"-","△")&amp;"】"))</f>
        <v>【36.94】</v>
      </c>
      <c r="BF6" s="84">
        <f t="shared" ref="BF6:BO6" si="5">IF(BF7="",NA(),BF7)</f>
        <v>1656.43</v>
      </c>
      <c r="BG6" s="84">
        <f t="shared" si="5"/>
        <v>1371.24</v>
      </c>
      <c r="BH6" s="84">
        <f t="shared" si="5"/>
        <v>1282.51</v>
      </c>
      <c r="BI6" s="84">
        <f t="shared" si="5"/>
        <v>1255.3699999999999</v>
      </c>
      <c r="BJ6" s="84">
        <f t="shared" si="5"/>
        <v>1168.06</v>
      </c>
      <c r="BK6" s="84">
        <f t="shared" si="5"/>
        <v>654.91999999999996</v>
      </c>
      <c r="BL6" s="84">
        <f t="shared" si="5"/>
        <v>654.71</v>
      </c>
      <c r="BM6" s="84">
        <f t="shared" si="5"/>
        <v>783.8</v>
      </c>
      <c r="BN6" s="84">
        <f t="shared" si="5"/>
        <v>778.81</v>
      </c>
      <c r="BO6" s="84">
        <f t="shared" si="5"/>
        <v>718.49</v>
      </c>
      <c r="BP6" s="76" t="str">
        <f>IF(BP7="","",IF(BP7="-","【-】","【"&amp;SUBSTITUTE(TEXT(BP7,"#,##0.00"),"-","△")&amp;"】"))</f>
        <v>【809.19】</v>
      </c>
      <c r="BQ6" s="84">
        <f t="shared" ref="BQ6:BZ6" si="6">IF(BQ7="",NA(),BQ7)</f>
        <v>97.95</v>
      </c>
      <c r="BR6" s="84">
        <f t="shared" si="6"/>
        <v>99.82</v>
      </c>
      <c r="BS6" s="84">
        <f t="shared" si="6"/>
        <v>99.8</v>
      </c>
      <c r="BT6" s="84">
        <f t="shared" si="6"/>
        <v>99.77</v>
      </c>
      <c r="BU6" s="84">
        <f t="shared" si="6"/>
        <v>99.76</v>
      </c>
      <c r="BV6" s="84">
        <f t="shared" si="6"/>
        <v>65.39</v>
      </c>
      <c r="BW6" s="84">
        <f t="shared" si="6"/>
        <v>65.37</v>
      </c>
      <c r="BX6" s="84">
        <f t="shared" si="6"/>
        <v>68.11</v>
      </c>
      <c r="BY6" s="84">
        <f t="shared" si="6"/>
        <v>67.23</v>
      </c>
      <c r="BZ6" s="84">
        <f t="shared" si="6"/>
        <v>61.82</v>
      </c>
      <c r="CA6" s="76" t="str">
        <f>IF(CA7="","",IF(CA7="-","【-】","【"&amp;SUBSTITUTE(TEXT(CA7,"#,##0.00"),"-","△")&amp;"】"))</f>
        <v>【57.02】</v>
      </c>
      <c r="CB6" s="84">
        <f t="shared" ref="CB6:CK6" si="7">IF(CB7="",NA(),CB7)</f>
        <v>224.25</v>
      </c>
      <c r="CC6" s="84">
        <f t="shared" si="7"/>
        <v>220.04</v>
      </c>
      <c r="CD6" s="84">
        <f t="shared" si="7"/>
        <v>221.13</v>
      </c>
      <c r="CE6" s="84">
        <f t="shared" si="7"/>
        <v>221.79</v>
      </c>
      <c r="CF6" s="84">
        <f t="shared" si="7"/>
        <v>221.67</v>
      </c>
      <c r="CG6" s="84">
        <f t="shared" si="7"/>
        <v>230.88</v>
      </c>
      <c r="CH6" s="84">
        <f t="shared" si="7"/>
        <v>228.99</v>
      </c>
      <c r="CI6" s="84">
        <f t="shared" si="7"/>
        <v>222.41</v>
      </c>
      <c r="CJ6" s="84">
        <f t="shared" si="7"/>
        <v>228.21</v>
      </c>
      <c r="CK6" s="84">
        <f t="shared" si="7"/>
        <v>246.9</v>
      </c>
      <c r="CL6" s="76" t="str">
        <f>IF(CL7="","",IF(CL7="-","【-】","【"&amp;SUBSTITUTE(TEXT(CL7,"#,##0.00"),"-","△")&amp;"】"))</f>
        <v>【273.68】</v>
      </c>
      <c r="CM6" s="84">
        <f t="shared" ref="CM6:CV6" si="8">IF(CM7="",NA(),CM7)</f>
        <v>51.6</v>
      </c>
      <c r="CN6" s="84">
        <f t="shared" si="8"/>
        <v>50.66</v>
      </c>
      <c r="CO6" s="84">
        <f t="shared" si="8"/>
        <v>52.15</v>
      </c>
      <c r="CP6" s="84">
        <f t="shared" si="8"/>
        <v>51.99</v>
      </c>
      <c r="CQ6" s="84">
        <f t="shared" si="8"/>
        <v>47.85</v>
      </c>
      <c r="CR6" s="84">
        <f t="shared" si="8"/>
        <v>56.72</v>
      </c>
      <c r="CS6" s="84">
        <f t="shared" si="8"/>
        <v>54.06</v>
      </c>
      <c r="CT6" s="84">
        <f t="shared" si="8"/>
        <v>55.26</v>
      </c>
      <c r="CU6" s="84">
        <f t="shared" si="8"/>
        <v>54.54</v>
      </c>
      <c r="CV6" s="84">
        <f t="shared" si="8"/>
        <v>52.9</v>
      </c>
      <c r="CW6" s="76" t="str">
        <f>IF(CW7="","",IF(CW7="-","【-】","【"&amp;SUBSTITUTE(TEXT(CW7,"#,##0.00"),"-","△")&amp;"】"))</f>
        <v>【52.55】</v>
      </c>
      <c r="CX6" s="84">
        <f t="shared" ref="CX6:DG6" si="9">IF(CX7="",NA(),CX7)</f>
        <v>91.77</v>
      </c>
      <c r="CY6" s="84">
        <f t="shared" si="9"/>
        <v>92.03</v>
      </c>
      <c r="CZ6" s="84">
        <f t="shared" si="9"/>
        <v>92.67</v>
      </c>
      <c r="DA6" s="84">
        <f t="shared" si="9"/>
        <v>92.94</v>
      </c>
      <c r="DB6" s="84">
        <f t="shared" si="9"/>
        <v>93.02</v>
      </c>
      <c r="DC6" s="84">
        <f t="shared" si="9"/>
        <v>90.04</v>
      </c>
      <c r="DD6" s="84">
        <f t="shared" si="9"/>
        <v>90.11</v>
      </c>
      <c r="DE6" s="84">
        <f t="shared" si="9"/>
        <v>90.52</v>
      </c>
      <c r="DF6" s="84">
        <f t="shared" si="9"/>
        <v>90.3</v>
      </c>
      <c r="DG6" s="84">
        <f t="shared" si="9"/>
        <v>90.3</v>
      </c>
      <c r="DH6" s="76" t="str">
        <f>IF(DH7="","",IF(DH7="-","【-】","【"&amp;SUBSTITUTE(TEXT(DH7,"#,##0.00"),"-","△")&amp;"】"))</f>
        <v>【87.30】</v>
      </c>
      <c r="DI6" s="84">
        <f t="shared" ref="DI6:DR6" si="10">IF(DI7="",NA(),DI7)</f>
        <v>44.67</v>
      </c>
      <c r="DJ6" s="84">
        <f t="shared" si="10"/>
        <v>46.65</v>
      </c>
      <c r="DK6" s="84">
        <f t="shared" si="10"/>
        <v>48.19</v>
      </c>
      <c r="DL6" s="84">
        <f t="shared" si="10"/>
        <v>49.69</v>
      </c>
      <c r="DM6" s="84">
        <f t="shared" si="10"/>
        <v>51.62</v>
      </c>
      <c r="DN6" s="84">
        <f t="shared" si="10"/>
        <v>24.32</v>
      </c>
      <c r="DO6" s="84">
        <f t="shared" si="10"/>
        <v>28.19</v>
      </c>
      <c r="DP6" s="84">
        <f t="shared" si="10"/>
        <v>24.8</v>
      </c>
      <c r="DQ6" s="84">
        <f t="shared" si="10"/>
        <v>28.12</v>
      </c>
      <c r="DR6" s="84">
        <f t="shared" si="10"/>
        <v>28.79</v>
      </c>
      <c r="DS6" s="76" t="str">
        <f>IF(DS7="","",IF(DS7="-","【-】","【"&amp;SUBSTITUTE(TEXT(DS7,"#,##0.00"),"-","△")&amp;"】"))</f>
        <v>【27.11】</v>
      </c>
      <c r="DT6" s="76">
        <f t="shared" ref="DT6:EC6" si="11">IF(DT7="",NA(),DT7)</f>
        <v>0</v>
      </c>
      <c r="DU6" s="76">
        <f t="shared" si="11"/>
        <v>0</v>
      </c>
      <c r="DV6" s="76">
        <f t="shared" si="11"/>
        <v>0</v>
      </c>
      <c r="DW6" s="76">
        <f t="shared" si="11"/>
        <v>0</v>
      </c>
      <c r="DX6" s="76">
        <f t="shared" si="11"/>
        <v>0</v>
      </c>
      <c r="DY6" s="76">
        <f t="shared" si="11"/>
        <v>0</v>
      </c>
      <c r="DZ6" s="76">
        <f t="shared" si="11"/>
        <v>0</v>
      </c>
      <c r="EA6" s="76">
        <f t="shared" si="11"/>
        <v>0</v>
      </c>
      <c r="EB6" s="76">
        <f t="shared" si="11"/>
        <v>0</v>
      </c>
      <c r="EC6" s="76">
        <f t="shared" si="11"/>
        <v>0</v>
      </c>
      <c r="ED6" s="76" t="str">
        <f>IF(ED7="","",IF(ED7="-","【-】","【"&amp;SUBSTITUTE(TEXT(ED7,"#,##0.00"),"-","△")&amp;"】"))</f>
        <v>【0.00】</v>
      </c>
      <c r="EE6" s="76">
        <f t="shared" ref="EE6:EN6" si="12">IF(EE7="",NA(),EE7)</f>
        <v>0</v>
      </c>
      <c r="EF6" s="76">
        <f t="shared" si="12"/>
        <v>0</v>
      </c>
      <c r="EG6" s="76">
        <f t="shared" si="12"/>
        <v>0</v>
      </c>
      <c r="EH6" s="76">
        <f t="shared" si="12"/>
        <v>0</v>
      </c>
      <c r="EI6" s="76">
        <f t="shared" si="12"/>
        <v>0</v>
      </c>
      <c r="EJ6" s="84">
        <f t="shared" si="12"/>
        <v>4.e-002</v>
      </c>
      <c r="EK6" s="84">
        <f t="shared" si="12"/>
        <v>2.e-002</v>
      </c>
      <c r="EL6" s="84">
        <f t="shared" si="12"/>
        <v>2.e-002</v>
      </c>
      <c r="EM6" s="84">
        <f t="shared" si="12"/>
        <v>1.e-002</v>
      </c>
      <c r="EN6" s="84">
        <f t="shared" si="12"/>
        <v>1.e-002</v>
      </c>
      <c r="EO6" s="76" t="str">
        <f>IF(EO7="","",IF(EO7="-","【-】","【"&amp;SUBSTITUTE(TEXT(EO7,"#,##0.00"),"-","△")&amp;"】"))</f>
        <v>【0.02】</v>
      </c>
    </row>
    <row r="7" spans="1:148" s="61" customFormat="1">
      <c r="A7" s="62"/>
      <c r="B7" s="68">
        <v>2022</v>
      </c>
      <c r="C7" s="68">
        <v>173860</v>
      </c>
      <c r="D7" s="68">
        <v>46</v>
      </c>
      <c r="E7" s="68">
        <v>17</v>
      </c>
      <c r="F7" s="68">
        <v>5</v>
      </c>
      <c r="G7" s="68">
        <v>0</v>
      </c>
      <c r="H7" s="68" t="s">
        <v>95</v>
      </c>
      <c r="I7" s="68" t="s">
        <v>96</v>
      </c>
      <c r="J7" s="68" t="s">
        <v>97</v>
      </c>
      <c r="K7" s="68" t="s">
        <v>98</v>
      </c>
      <c r="L7" s="68" t="s">
        <v>99</v>
      </c>
      <c r="M7" s="68" t="s">
        <v>100</v>
      </c>
      <c r="N7" s="77" t="s">
        <v>101</v>
      </c>
      <c r="O7" s="77">
        <v>59.51</v>
      </c>
      <c r="P7" s="77">
        <v>20.77</v>
      </c>
      <c r="Q7" s="77">
        <v>93.64</v>
      </c>
      <c r="R7" s="77">
        <v>4510</v>
      </c>
      <c r="S7" s="77">
        <v>12257</v>
      </c>
      <c r="T7" s="77">
        <v>111.51</v>
      </c>
      <c r="U7" s="77">
        <v>109.92</v>
      </c>
      <c r="V7" s="77">
        <v>2523</v>
      </c>
      <c r="W7" s="77">
        <v>1.6800000000000002</v>
      </c>
      <c r="X7" s="77">
        <v>1501.79</v>
      </c>
      <c r="Y7" s="77">
        <v>114.81</v>
      </c>
      <c r="Z7" s="77">
        <v>127.55</v>
      </c>
      <c r="AA7" s="77">
        <v>106.79</v>
      </c>
      <c r="AB7" s="77">
        <v>108.04</v>
      </c>
      <c r="AC7" s="77">
        <v>110.89</v>
      </c>
      <c r="AD7" s="77">
        <v>101.27</v>
      </c>
      <c r="AE7" s="77">
        <v>101.91</v>
      </c>
      <c r="AF7" s="77">
        <v>103.09</v>
      </c>
      <c r="AG7" s="77">
        <v>102.11</v>
      </c>
      <c r="AH7" s="77">
        <v>101.91</v>
      </c>
      <c r="AI7" s="77">
        <v>103.61</v>
      </c>
      <c r="AJ7" s="77">
        <v>0</v>
      </c>
      <c r="AK7" s="77">
        <v>0</v>
      </c>
      <c r="AL7" s="77">
        <v>0</v>
      </c>
      <c r="AM7" s="77">
        <v>0</v>
      </c>
      <c r="AN7" s="77">
        <v>0</v>
      </c>
      <c r="AO7" s="77">
        <v>137.09</v>
      </c>
      <c r="AP7" s="77">
        <v>127.98</v>
      </c>
      <c r="AQ7" s="77">
        <v>101.24</v>
      </c>
      <c r="AR7" s="77">
        <v>124.9</v>
      </c>
      <c r="AS7" s="77">
        <v>124.8</v>
      </c>
      <c r="AT7" s="77">
        <v>133.62</v>
      </c>
      <c r="AU7" s="77">
        <v>21.59</v>
      </c>
      <c r="AV7" s="77">
        <v>22.65</v>
      </c>
      <c r="AW7" s="77">
        <v>43.38</v>
      </c>
      <c r="AX7" s="77">
        <v>49.37</v>
      </c>
      <c r="AY7" s="77">
        <v>44.33</v>
      </c>
      <c r="AZ7" s="77">
        <v>43.5</v>
      </c>
      <c r="BA7" s="77">
        <v>44.14</v>
      </c>
      <c r="BB7" s="77">
        <v>37.24</v>
      </c>
      <c r="BC7" s="77">
        <v>33.58</v>
      </c>
      <c r="BD7" s="77">
        <v>35.42</v>
      </c>
      <c r="BE7" s="77">
        <v>36.94</v>
      </c>
      <c r="BF7" s="77">
        <v>1656.43</v>
      </c>
      <c r="BG7" s="77">
        <v>1371.24</v>
      </c>
      <c r="BH7" s="77">
        <v>1282.51</v>
      </c>
      <c r="BI7" s="77">
        <v>1255.3699999999999</v>
      </c>
      <c r="BJ7" s="77">
        <v>1168.06</v>
      </c>
      <c r="BK7" s="77">
        <v>654.91999999999996</v>
      </c>
      <c r="BL7" s="77">
        <v>654.71</v>
      </c>
      <c r="BM7" s="77">
        <v>783.8</v>
      </c>
      <c r="BN7" s="77">
        <v>778.81</v>
      </c>
      <c r="BO7" s="77">
        <v>718.49</v>
      </c>
      <c r="BP7" s="77">
        <v>809.19</v>
      </c>
      <c r="BQ7" s="77">
        <v>97.95</v>
      </c>
      <c r="BR7" s="77">
        <v>99.82</v>
      </c>
      <c r="BS7" s="77">
        <v>99.8</v>
      </c>
      <c r="BT7" s="77">
        <v>99.77</v>
      </c>
      <c r="BU7" s="77">
        <v>99.76</v>
      </c>
      <c r="BV7" s="77">
        <v>65.39</v>
      </c>
      <c r="BW7" s="77">
        <v>65.37</v>
      </c>
      <c r="BX7" s="77">
        <v>68.11</v>
      </c>
      <c r="BY7" s="77">
        <v>67.23</v>
      </c>
      <c r="BZ7" s="77">
        <v>61.82</v>
      </c>
      <c r="CA7" s="77">
        <v>57.02</v>
      </c>
      <c r="CB7" s="77">
        <v>224.25</v>
      </c>
      <c r="CC7" s="77">
        <v>220.04</v>
      </c>
      <c r="CD7" s="77">
        <v>221.13</v>
      </c>
      <c r="CE7" s="77">
        <v>221.79</v>
      </c>
      <c r="CF7" s="77">
        <v>221.67</v>
      </c>
      <c r="CG7" s="77">
        <v>230.88</v>
      </c>
      <c r="CH7" s="77">
        <v>228.99</v>
      </c>
      <c r="CI7" s="77">
        <v>222.41</v>
      </c>
      <c r="CJ7" s="77">
        <v>228.21</v>
      </c>
      <c r="CK7" s="77">
        <v>246.9</v>
      </c>
      <c r="CL7" s="77">
        <v>273.68</v>
      </c>
      <c r="CM7" s="77">
        <v>51.6</v>
      </c>
      <c r="CN7" s="77">
        <v>50.66</v>
      </c>
      <c r="CO7" s="77">
        <v>52.15</v>
      </c>
      <c r="CP7" s="77">
        <v>51.99</v>
      </c>
      <c r="CQ7" s="77">
        <v>47.85</v>
      </c>
      <c r="CR7" s="77">
        <v>56.72</v>
      </c>
      <c r="CS7" s="77">
        <v>54.06</v>
      </c>
      <c r="CT7" s="77">
        <v>55.26</v>
      </c>
      <c r="CU7" s="77">
        <v>54.54</v>
      </c>
      <c r="CV7" s="77">
        <v>52.9</v>
      </c>
      <c r="CW7" s="77">
        <v>52.55</v>
      </c>
      <c r="CX7" s="77">
        <v>91.77</v>
      </c>
      <c r="CY7" s="77">
        <v>92.03</v>
      </c>
      <c r="CZ7" s="77">
        <v>92.67</v>
      </c>
      <c r="DA7" s="77">
        <v>92.94</v>
      </c>
      <c r="DB7" s="77">
        <v>93.02</v>
      </c>
      <c r="DC7" s="77">
        <v>90.04</v>
      </c>
      <c r="DD7" s="77">
        <v>90.11</v>
      </c>
      <c r="DE7" s="77">
        <v>90.52</v>
      </c>
      <c r="DF7" s="77">
        <v>90.3</v>
      </c>
      <c r="DG7" s="77">
        <v>90.3</v>
      </c>
      <c r="DH7" s="77">
        <v>87.3</v>
      </c>
      <c r="DI7" s="77">
        <v>44.67</v>
      </c>
      <c r="DJ7" s="77">
        <v>46.65</v>
      </c>
      <c r="DK7" s="77">
        <v>48.19</v>
      </c>
      <c r="DL7" s="77">
        <v>49.69</v>
      </c>
      <c r="DM7" s="77">
        <v>51.62</v>
      </c>
      <c r="DN7" s="77">
        <v>24.32</v>
      </c>
      <c r="DO7" s="77">
        <v>28.19</v>
      </c>
      <c r="DP7" s="77">
        <v>24.8</v>
      </c>
      <c r="DQ7" s="77">
        <v>28.12</v>
      </c>
      <c r="DR7" s="77">
        <v>28.79</v>
      </c>
      <c r="DS7" s="77">
        <v>27.11</v>
      </c>
      <c r="DT7" s="77">
        <v>0</v>
      </c>
      <c r="DU7" s="77">
        <v>0</v>
      </c>
      <c r="DV7" s="77">
        <v>0</v>
      </c>
      <c r="DW7" s="77">
        <v>0</v>
      </c>
      <c r="DX7" s="77">
        <v>0</v>
      </c>
      <c r="DY7" s="77">
        <v>0</v>
      </c>
      <c r="DZ7" s="77">
        <v>0</v>
      </c>
      <c r="EA7" s="77">
        <v>0</v>
      </c>
      <c r="EB7" s="77">
        <v>0</v>
      </c>
      <c r="EC7" s="77">
        <v>0</v>
      </c>
      <c r="ED7" s="77">
        <v>0</v>
      </c>
      <c r="EE7" s="77">
        <v>0</v>
      </c>
      <c r="EF7" s="77">
        <v>0</v>
      </c>
      <c r="EG7" s="77">
        <v>0</v>
      </c>
      <c r="EH7" s="77">
        <v>0</v>
      </c>
      <c r="EI7" s="77">
        <v>0</v>
      </c>
      <c r="EJ7" s="77">
        <v>4.e-002</v>
      </c>
      <c r="EK7" s="77">
        <v>2.e-002</v>
      </c>
      <c r="EL7" s="77">
        <v>2.e-002</v>
      </c>
      <c r="EM7" s="77">
        <v>1.e-002</v>
      </c>
      <c r="EN7" s="77">
        <v>1.e-002</v>
      </c>
      <c r="EO7" s="77">
        <v>2.e-002</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2023-12-12T01:01:46Z</dcterms:created>
  <dcterms:modified xsi:type="dcterms:W3CDTF">2024-01-30T10:49:18Z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2024-01-30T10:49:18Z</vt:filetime>
  </property>
</Properties>
</file>