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81 個別\"/>
    </mc:Choice>
  </mc:AlternateContent>
  <xr:revisionPtr revIDLastSave="0" documentId="13_ncr:1_{DBA7A996-DD77-49EA-8F3C-39E59E32BEC7}" xr6:coauthVersionLast="47" xr6:coauthVersionMax="47" xr10:uidLastSave="{00000000-0000-0000-0000-000000000000}"/>
  <workbookProtection workbookAlgorithmName="SHA-512" workbookHashValue="xgdyz+Mq/xSCq5ZF0tpF5lrRX0AIrtM/I0VgLaE2gJckLqjJ1unzFMejzCPJWY9EdRvUzj4s7Vfg8nkgPLMszA==" workbookSaltValue="Ujuay/PaED+Y1+lglmHGgg=="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<sst xmlns="http://schemas.openxmlformats.org/spreadsheetml/2006/main" count="253" uniqueCount="115">
  <si>
    <t>経営比較分析表（令和4年度決算）</t>
    <rPh sb="8" eb="10">
      <t>レイワ</t>
    </rPh>
    <rPh sb="11" eb="13">
      <t>ネンド</t>
    </rPh>
    <phoneticPr fontId="2"/>
  </si>
  <si>
    <t>人口（人）</t>
    <rPh sb="0" eb="2">
      <t>ジンコウ</t>
    </rPh>
    <rPh sb="3" eb="4">
      <t>ヒト</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</si>
  <si>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</si>
  <si>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</si>
  <si>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</si>
  <si>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</si>
  <si>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</si>
  <si>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</si>
  <si>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</si>
  <si>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2"/>
  </si>
  <si>
    <t>1⑤</t>
  </si>
  <si>
    <t>業種名</t>
    <rPh sb="2" eb="3">
      <t>メイ</t>
    </rPh>
    <phoneticPr fontId="2"/>
  </si>
  <si>
    <t>■</t>
  </si>
  <si>
    <t>類似団体区分</t>
    <rPh sb="4" eb="6">
      <t>クブン</t>
    </rPh>
    <phoneticPr fontId="2"/>
  </si>
  <si>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</si>
  <si>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</si>
  <si>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2"/>
  </si>
  <si>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</si>
  <si>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</si>
  <si>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</si>
  <si>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</si>
  <si>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</si>
  <si>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</si>
  <si>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</si>
  <si>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</si>
  <si>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</si>
  <si>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</si>
  <si>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</si>
  <si>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</si>
  <si>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</si>
  <si>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個別排水処理</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</si>
  <si>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</si>
  <si>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</si>
  <si>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</si>
  <si>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</si>
  <si>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</si>
  <si>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</si>
  <si>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</si>
  <si>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</si>
  <si>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</si>
  <si>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</si>
  <si>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</si>
  <si>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</si>
  <si>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</si>
  <si>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</si>
  <si>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</si>
  <si>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</si>
  <si>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</si>
  <si>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</si>
  <si>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</si>
  <si>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</si>
  <si>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</si>
  <si>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</si>
  <si>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</si>
  <si>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</si>
  <si>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</si>
  <si>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</si>
  <si>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</si>
  <si>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</si>
  <si>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</si>
  <si>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</si>
  <si>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</si>
  <si>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</si>
  <si>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</si>
  <si>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</si>
  <si>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</si>
  <si>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</si>
  <si>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</si>
  <si>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</si>
  <si>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</si>
  <si>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</si>
  <si>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</si>
  <si>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①有形固定資産減価償却率については、類似団体と同程度であるが、計画的に施設の更新を図っていく必要がある。</t>
    <rPh sb="18" eb="20">
      <t>ルイジ</t>
    </rPh>
    <rPh sb="20" eb="22">
      <t>ダンタイ</t>
    </rPh>
    <rPh sb="23" eb="26">
      <t>ドウテイド</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</si>
  <si>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</si>
  <si>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</si>
  <si>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</si>
  <si>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</si>
  <si>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</si>
  <si>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</si>
  <si>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</si>
  <si>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</si>
  <si>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</si>
  <si>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</si>
  <si>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</si>
  <si>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</si>
  <si>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</si>
  <si>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L2</t>
  </si>
  <si>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</si>
  <si>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</si>
  <si>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</si>
  <si>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</si>
  <si>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</si>
  <si>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</si>
  <si>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</si>
  <si>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</si>
  <si>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</si>
  <si>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</si>
  <si>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</si>
  <si>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石川県　宝達志水町</t>
  </si>
  <si>
    <t>法適用</t>
  </si>
  <si>
    <t>下水道事業</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</si>
  <si>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</si>
  <si>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</si>
  <si>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</si>
  <si>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</si>
  <si>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</si>
  <si>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</si>
  <si>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</si>
  <si>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</si>
  <si>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</si>
  <si>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</si>
  <si>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</si>
  <si>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</si>
  <si>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今後の人口減少を踏まえ、施設の更新を計画的に行いつつ、効率的な経営を行っていく必要がある。</t>
  </si>
  <si>
    <r>
      <t xml:space="preserve">①経常収支比率については、120%を超えているが、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②累積欠損金比率については、0%となっており今後も発生する見込みはないと考えている。
</t>
    </r>
    <r>
      <rPr>
        <sz val="11"/>
        <rFont val="ＭＳ ゴシック"/>
        <family val="3"/>
        <charset val="128"/>
      </rPr>
      <t>③流動比率については、一般会計から多額の繰入金が続いてきたことも影響し、流動資産のうち現金預金が増加した。</t>
    </r>
    <r>
      <rPr>
        <sz val="11"/>
        <color indexed="8"/>
        <rFont val="ＭＳ ゴシック"/>
        <family val="3"/>
        <charset val="128"/>
      </rPr>
      <t xml:space="preserve">
④企業債残高事業規模比率については、類似団体を上回っており、適正な企業債発行と使用料単価の見直しを検討する。
⑤経費回収率については、類似団体を上回っているが、使用料収入の確保と汚水処理費の削減が必要である。
</t>
    </r>
    <r>
      <rPr>
        <sz val="11"/>
        <rFont val="ＭＳ ゴシック"/>
        <family val="3"/>
        <charset val="128"/>
      </rPr>
      <t>⑥汚水処理原価については、類似団体を下回っている。これは職員給与費を他事業で計上していることが要因であると考えられる。今後ともより一層効率的な経営を行っていきたい。</t>
    </r>
    <r>
      <rPr>
        <sz val="11"/>
        <color rgb="FFFF0000"/>
        <rFont val="ＭＳ ゴシック"/>
        <family val="3"/>
        <charset val="128"/>
      </rPr>
      <t xml:space="preserve">
</t>
    </r>
    <r>
      <rPr>
        <sz val="11"/>
        <color indexed="8"/>
        <rFont val="ＭＳ ゴシック"/>
        <family val="3"/>
        <charset val="128"/>
      </rPr>
      <t>⑦施設利用率については、施設処理能力に見合う有収水量が無いため、類似団体を下回っている。人口減少等により、浄化槽の使用者が少ないためである。
⑧水洗化率については、類似団体を上回っているが、引き続き水洗化を促進する。</t>
    </r>
    <rPh sb="93" eb="94">
      <t>オヨ</t>
    </rPh>
    <rPh sb="161" eb="165">
      <t>イッパンカイケイ</t>
    </rPh>
    <rPh sb="170" eb="172">
      <t>クリイ</t>
    </rPh>
    <rPh sb="222" eb="224">
      <t>ルイジ</t>
    </rPh>
    <rPh sb="224" eb="226">
      <t>ダンタイ</t>
    </rPh>
    <rPh sb="227" eb="229">
      <t>ウワマワ</t>
    </rPh>
    <rPh sb="234" eb="236">
      <t>テキセイ</t>
    </rPh>
    <rPh sb="237" eb="239">
      <t>キギョウ</t>
    </rPh>
    <rPh sb="239" eb="240">
      <t>サイ</t>
    </rPh>
    <rPh sb="240" eb="242">
      <t>ハッコウ</t>
    </rPh>
    <rPh sb="243" eb="246">
      <t>シヨウリョウ</t>
    </rPh>
    <rPh sb="246" eb="248">
      <t>タンカ</t>
    </rPh>
    <rPh sb="249" eb="251">
      <t>ミナオ</t>
    </rPh>
    <rPh sb="253" eb="255">
      <t>ケントウ</t>
    </rPh>
    <rPh sb="276" eb="278">
      <t>ウワマワ</t>
    </rPh>
    <rPh sb="337" eb="339">
      <t>ショクイン</t>
    </rPh>
    <rPh sb="343" eb="344">
      <t>ホカ</t>
    </rPh>
    <rPh sb="344" eb="346">
      <t>ジギョウ</t>
    </rPh>
    <rPh sb="347" eb="349">
      <t>ケイジョウ</t>
    </rPh>
    <rPh sb="356" eb="358">
      <t>ヨウイン</t>
    </rPh>
    <rPh sb="362" eb="363">
      <t>カンガ</t>
    </rPh>
    <rPh sb="368" eb="370">
      <t>コンゴ</t>
    </rPh>
    <rPh sb="376" eb="378">
      <t>コウリツ</t>
    </rPh>
    <rPh sb="415" eb="416">
      <t>シュウ</t>
    </rPh>
    <rPh sb="474" eb="476">
      <t>ルイジ</t>
    </rPh>
    <rPh sb="476" eb="478">
      <t>ダンタイ</t>
    </rPh>
    <rPh sb="479" eb="481">
      <t>ウワマワ</t>
    </rPh>
    <rPh sb="487" eb="488">
      <t>ヒ</t>
    </rPh>
    <rPh sb="489" eb="490">
      <t>ツヅ</t>
    </rPh>
    <rPh sb="491" eb="494">
      <t>スイセンカ</t>
    </rPh>
    <rPh sb="495" eb="497">
      <t>ソクシン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</si>
</sst>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1" x14ac:knownFonts="1">
    <font>
      <sz val="11"/>
      <color theme="1"/>
      <name val="ＭＳ Ｐゴシック"/>
      <family val="3"/>
    </font>
    <font>
      <sz val="11"/>
      <color indexed="8"/>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indexed="8"/>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9" fillId="0" borderId="0" xfId="0" applyFont="1">
      <alignment vertical="center"/>
    </xf>
    <xf numFmtId="0" fontId="4" fillId="0" borderId="8" xfId="0" applyFont="1" applyBorder="1">
      <alignment vertical="center"/>
    </xf>
    <xf numFmtId="0" fontId="4"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7" fillId="0" borderId="0" xfId="0" applyFont="1">
      <alignment vertical="center"/>
    </xf>
    <xf numFmtId="181"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2" xfId="0" applyFont="1" applyBorder="1" applyAlignment="1" applyProtection="1">
      <alignment horizontal="center" vertical="center"/>
      <protection hidden="1"/>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8"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_法適用_下水道事業"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5-4F96-BE63-C57F8C3024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F5-4F96-BE63-C57F8C3024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28.95</c:v>
                </c:pt>
                <c:pt idx="1">
                  <c:v>22</c:v>
                </c:pt>
                <c:pt idx="2">
                  <c:v>26</c:v>
                </c:pt>
                <c:pt idx="3">
                  <c:v>28</c:v>
                </c:pt>
                <c:pt idx="4">
                  <c:v>26</c:v>
                </c:pt>
              </c:numCache>
            </c:numRef>
          </c:val>
          <c:extLst>
            <c:ext xmlns:c16="http://schemas.microsoft.com/office/drawing/2014/chart" uri="{C3380CC4-5D6E-409C-BE32-E72D297353CC}">
              <c16:uniqueId val="{00000000-0C80-4E7E-8D6F-4EDF367F1A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0C80-4E7E-8D6F-4EDF367F1A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96.83</c:v>
                </c:pt>
                <c:pt idx="1">
                  <c:v>90.8</c:v>
                </c:pt>
                <c:pt idx="2">
                  <c:v>95.29</c:v>
                </c:pt>
                <c:pt idx="3">
                  <c:v>97.44</c:v>
                </c:pt>
                <c:pt idx="4">
                  <c:v>98.65</c:v>
                </c:pt>
              </c:numCache>
            </c:numRef>
          </c:val>
          <c:extLst>
            <c:ext xmlns:c16="http://schemas.microsoft.com/office/drawing/2014/chart" uri="{C3380CC4-5D6E-409C-BE32-E72D297353CC}">
              <c16:uniqueId val="{00000000-B2E7-42F6-A6BF-277D4551A5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B2E7-42F6-A6BF-277D4551A5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154.80000000000001</c:v>
                </c:pt>
                <c:pt idx="1">
                  <c:v>125.7</c:v>
                </c:pt>
                <c:pt idx="2">
                  <c:v>120.23</c:v>
                </c:pt>
                <c:pt idx="3">
                  <c:v>134.1</c:v>
                </c:pt>
                <c:pt idx="4">
                  <c:v>124.78</c:v>
                </c:pt>
              </c:numCache>
            </c:numRef>
          </c:val>
          <c:extLst>
            <c:ext xmlns:c16="http://schemas.microsoft.com/office/drawing/2014/chart" uri="{C3380CC4-5D6E-409C-BE32-E72D297353CC}">
              <c16:uniqueId val="{00000000-663B-498F-AEA2-CA28B7D584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663B-498F-AEA2-CA28B7D584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44.6</c:v>
                </c:pt>
                <c:pt idx="1">
                  <c:v>30.69</c:v>
                </c:pt>
                <c:pt idx="2">
                  <c:v>33.630000000000003</c:v>
                </c:pt>
                <c:pt idx="3">
                  <c:v>35.409999999999997</c:v>
                </c:pt>
                <c:pt idx="4">
                  <c:v>38.340000000000003</c:v>
                </c:pt>
              </c:numCache>
            </c:numRef>
          </c:val>
          <c:extLst>
            <c:ext xmlns:c16="http://schemas.microsoft.com/office/drawing/2014/chart" uri="{C3380CC4-5D6E-409C-BE32-E72D297353CC}">
              <c16:uniqueId val="{00000000-6CCE-49A7-98A7-49DA64CC97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6CCE-49A7-98A7-49DA64CC97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0-4A3C-98D9-5001FB6388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80-4A3C-98D9-5001FB6388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C-460D-AFAB-A4EDFB34AB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09BC-460D-AFAB-A4EDFB34AB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367.73</c:v>
                </c:pt>
                <c:pt idx="1">
                  <c:v>490.42</c:v>
                </c:pt>
                <c:pt idx="2">
                  <c:v>591.59</c:v>
                </c:pt>
                <c:pt idx="3">
                  <c:v>752.53</c:v>
                </c:pt>
                <c:pt idx="4">
                  <c:v>1036.1300000000001</c:v>
                </c:pt>
              </c:numCache>
            </c:numRef>
          </c:val>
          <c:extLst>
            <c:ext xmlns:c16="http://schemas.microsoft.com/office/drawing/2014/chart" uri="{C3380CC4-5D6E-409C-BE32-E72D297353CC}">
              <c16:uniqueId val="{00000000-C856-47AC-BF8F-B3F193A861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C856-47AC-BF8F-B3F193A861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755.67</c:v>
                </c:pt>
                <c:pt idx="1">
                  <c:v>2374.6999999999998</c:v>
                </c:pt>
                <c:pt idx="2">
                  <c:v>1672.51</c:v>
                </c:pt>
                <c:pt idx="3">
                  <c:v>1396.79</c:v>
                </c:pt>
                <c:pt idx="4">
                  <c:v>1472.15</c:v>
                </c:pt>
              </c:numCache>
            </c:numRef>
          </c:val>
          <c:extLst>
            <c:ext xmlns:c16="http://schemas.microsoft.com/office/drawing/2014/chart" uri="{C3380CC4-5D6E-409C-BE32-E72D297353CC}">
              <c16:uniqueId val="{00000000-B7B9-4D9F-A953-D664EFDDAE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B7B9-4D9F-A953-D664EFDDAE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85.18</c:v>
                </c:pt>
                <c:pt idx="1">
                  <c:v>50.57</c:v>
                </c:pt>
                <c:pt idx="2">
                  <c:v>59.5</c:v>
                </c:pt>
                <c:pt idx="3">
                  <c:v>91.15</c:v>
                </c:pt>
                <c:pt idx="4">
                  <c:v>76.37</c:v>
                </c:pt>
              </c:numCache>
            </c:numRef>
          </c:val>
          <c:extLst>
            <c:ext xmlns:c16="http://schemas.microsoft.com/office/drawing/2014/chart" uri="{C3380CC4-5D6E-409C-BE32-E72D297353CC}">
              <c16:uniqueId val="{00000000-3589-404E-93A4-81A63F2A68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3589-404E-93A4-81A63F2A68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231.28</c:v>
                </c:pt>
                <c:pt idx="1">
                  <c:v>380.09</c:v>
                </c:pt>
                <c:pt idx="2">
                  <c:v>371.6</c:v>
                </c:pt>
                <c:pt idx="3">
                  <c:v>249.31</c:v>
                </c:pt>
                <c:pt idx="4">
                  <c:v>291.62</c:v>
                </c:pt>
              </c:numCache>
            </c:numRef>
          </c:val>
          <c:extLst>
            <c:ext xmlns:c16="http://schemas.microsoft.com/office/drawing/2014/chart" uri="{C3380CC4-5D6E-409C-BE32-E72D297353CC}">
              <c16:uniqueId val="{00000000-E47E-4B29-8B90-DD30428F07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E47E-4B29-8B90-DD30428F07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【93.47】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【264.35】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【155.91】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【881.57】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【81.82】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【45.78】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【339.86】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【46.46】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【39.37】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宝達志水町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12257</v>
      </c>
      <c r="AM8" s="36"/>
      <c r="AN8" s="36"/>
      <c r="AO8" s="36"/>
      <c r="AP8" s="36"/>
      <c r="AQ8" s="36"/>
      <c r="AR8" s="36"/>
      <c r="AS8" s="36"/>
      <c r="AT8" s="37">
        <f>データ!T6</f>
        <v>111.51</v>
      </c>
      <c r="AU8" s="37"/>
      <c r="AV8" s="37"/>
      <c r="AW8" s="37"/>
      <c r="AX8" s="37"/>
      <c r="AY8" s="37"/>
      <c r="AZ8" s="37"/>
      <c r="BA8" s="37"/>
      <c r="BB8" s="37">
        <f>データ!U6</f>
        <v>109.92</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45.87</v>
      </c>
      <c r="J10" s="37"/>
      <c r="K10" s="37"/>
      <c r="L10" s="37"/>
      <c r="M10" s="37"/>
      <c r="N10" s="37"/>
      <c r="O10" s="37"/>
      <c r="P10" s="37">
        <f>データ!P6</f>
        <v>0.61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74</v>
      </c>
      <c r="AM10" s="36"/>
      <c r="AN10" s="36"/>
      <c r="AO10" s="36"/>
      <c r="AP10" s="36"/>
      <c r="AQ10" s="36"/>
      <c r="AR10" s="36"/>
      <c r="AS10" s="36"/>
      <c r="AT10" s="37">
        <f>データ!W6</f>
        <v>0.26</v>
      </c>
      <c r="AU10" s="37"/>
      <c r="AV10" s="37"/>
      <c r="AW10" s="37"/>
      <c r="AX10" s="37"/>
      <c r="AY10" s="37"/>
      <c r="AZ10" s="37"/>
      <c r="BA10" s="37"/>
      <c r="BB10" s="37">
        <f>データ!X6</f>
        <v>284.62</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72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44</v>
      </c>
      <c r="F84" s="6" t="s">
        <v>46</v>
      </c>
      <c r="G84" s="6" t="s">
        <v>47</v>
      </c>
      <c r="H84" s="6" t="s">
        <v>41</v>
      </c>
      <c r="I84" s="6" t="s">
        <v>10</v>
      </c>
      <c r="J84" s="6" t="s">
        <v>48</v>
      </c>
      <c r="K84" s="6" t="s">
        <v>49</v>
      </c>
      <c r="L84" s="6" t="s">
        <v>32</v>
      </c>
      <c r="M84" s="6" t="s">
        <v>36</v>
      </c>
      <c r="N84" s="6" t="s">
        <v>50</v>
      </c>
      <c r="O84" s="6" t="s">
        <v>52</v>
      </c>
    </row>
    <row r="85" spans="1:78" hidden="1" x14ac:dyDescent="0.15">
      <c r="B85" s="6"/>
      <c r="C85" s="6"/>
      <c r="D85" s="6"/>
      <c r="E85" s="6" t="str">
        <f>データ!AI6</f>
        <v>【93.47】</v>
      </c>
      <c r="F85" s="6" t="str">
        <f>データ!AT6</f>
        <v>【264.35】</v>
      </c>
      <c r="G85" s="6" t="str">
        <f>データ!BE6</f>
        <v>【155.91】</v>
      </c>
      <c r="H85" s="6" t="str">
        <f>データ!BP6</f>
        <v>【881.57】</v>
      </c>
      <c r="I85" s="6" t="str">
        <f>データ!CA6</f>
        <v>【46.46】</v>
      </c>
      <c r="J85" s="6" t="str">
        <f>データ!CL6</f>
        <v>【339.86】</v>
      </c>
      <c r="K85" s="6" t="str">
        <f>データ!CW6</f>
        <v>【45.78】</v>
      </c>
      <c r="L85" s="6" t="str">
        <f>データ!DH6</f>
        <v>【81.82】</v>
      </c>
      <c r="M85" s="6" t="str">
        <f>データ!DS6</f>
        <v>【39.37】</v>
      </c>
      <c r="N85" s="6" t="str">
        <f>データ!ED6</f>
        <v>【-】</v>
      </c>
      <c r="O85" s="6" t="str">
        <f>データ!EO6</f>
        <v>【-】</v>
      </c>
    </row>
  </sheetData>
  <sheetProtection algorithmName="SHA-512" hashValue="P+G6IWw1+QKNneuychXNAatHBOZtGVekMPxE8LbyGu39pvmXGj0UGS2BeWeHX13goVNWfgTeUxAIpDuU4uCnNA==" saltValue="7pW65zuqx7571kuul+z2b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33</v>
      </c>
      <c r="C3" s="16" t="s">
        <v>57</v>
      </c>
      <c r="D3" s="16" t="s">
        <v>58</v>
      </c>
      <c r="E3" s="16" t="s">
        <v>5</v>
      </c>
      <c r="F3" s="16" t="s">
        <v>4</v>
      </c>
      <c r="G3" s="16" t="s">
        <v>24</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27</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56</v>
      </c>
      <c r="I5" s="23" t="s">
        <v>70</v>
      </c>
      <c r="J5" s="23" t="s">
        <v>71</v>
      </c>
      <c r="K5" s="23" t="s">
        <v>73</v>
      </c>
      <c r="L5" s="23" t="s">
        <v>74</v>
      </c>
      <c r="M5" s="23" t="s">
        <v>6</v>
      </c>
      <c r="N5" s="23" t="s">
        <v>75</v>
      </c>
      <c r="O5" s="23" t="s">
        <v>76</v>
      </c>
      <c r="P5" s="23" t="s">
        <v>77</v>
      </c>
      <c r="Q5" s="23" t="s">
        <v>78</v>
      </c>
      <c r="R5" s="23" t="s">
        <v>79</v>
      </c>
      <c r="S5" s="23" t="s">
        <v>80</v>
      </c>
      <c r="T5" s="23" t="s">
        <v>81</v>
      </c>
      <c r="U5" s="23" t="s">
        <v>63</v>
      </c>
      <c r="V5" s="23" t="s">
        <v>82</v>
      </c>
      <c r="W5" s="23" t="s">
        <v>83</v>
      </c>
      <c r="X5" s="23" t="s">
        <v>84</v>
      </c>
      <c r="Y5" s="23" t="s">
        <v>85</v>
      </c>
      <c r="Z5" s="23" t="s">
        <v>87</v>
      </c>
      <c r="AA5" s="23" t="s">
        <v>88</v>
      </c>
      <c r="AB5" s="23" t="s">
        <v>89</v>
      </c>
      <c r="AC5" s="23" t="s">
        <v>90</v>
      </c>
      <c r="AD5" s="23" t="s">
        <v>91</v>
      </c>
      <c r="AE5" s="23" t="s">
        <v>93</v>
      </c>
      <c r="AF5" s="23" t="s">
        <v>94</v>
      </c>
      <c r="AG5" s="23" t="s">
        <v>95</v>
      </c>
      <c r="AH5" s="23" t="s">
        <v>96</v>
      </c>
      <c r="AI5" s="23" t="s">
        <v>43</v>
      </c>
      <c r="AJ5" s="23" t="s">
        <v>85</v>
      </c>
      <c r="AK5" s="23" t="s">
        <v>87</v>
      </c>
      <c r="AL5" s="23" t="s">
        <v>88</v>
      </c>
      <c r="AM5" s="23" t="s">
        <v>89</v>
      </c>
      <c r="AN5" s="23" t="s">
        <v>90</v>
      </c>
      <c r="AO5" s="23" t="s">
        <v>91</v>
      </c>
      <c r="AP5" s="23" t="s">
        <v>93</v>
      </c>
      <c r="AQ5" s="23" t="s">
        <v>94</v>
      </c>
      <c r="AR5" s="23" t="s">
        <v>95</v>
      </c>
      <c r="AS5" s="23" t="s">
        <v>96</v>
      </c>
      <c r="AT5" s="23" t="s">
        <v>92</v>
      </c>
      <c r="AU5" s="23" t="s">
        <v>85</v>
      </c>
      <c r="AV5" s="23" t="s">
        <v>87</v>
      </c>
      <c r="AW5" s="23" t="s">
        <v>88</v>
      </c>
      <c r="AX5" s="23" t="s">
        <v>89</v>
      </c>
      <c r="AY5" s="23" t="s">
        <v>90</v>
      </c>
      <c r="AZ5" s="23" t="s">
        <v>91</v>
      </c>
      <c r="BA5" s="23" t="s">
        <v>93</v>
      </c>
      <c r="BB5" s="23" t="s">
        <v>94</v>
      </c>
      <c r="BC5" s="23" t="s">
        <v>95</v>
      </c>
      <c r="BD5" s="23" t="s">
        <v>96</v>
      </c>
      <c r="BE5" s="23" t="s">
        <v>92</v>
      </c>
      <c r="BF5" s="23" t="s">
        <v>85</v>
      </c>
      <c r="BG5" s="23" t="s">
        <v>87</v>
      </c>
      <c r="BH5" s="23" t="s">
        <v>88</v>
      </c>
      <c r="BI5" s="23" t="s">
        <v>89</v>
      </c>
      <c r="BJ5" s="23" t="s">
        <v>90</v>
      </c>
      <c r="BK5" s="23" t="s">
        <v>91</v>
      </c>
      <c r="BL5" s="23" t="s">
        <v>93</v>
      </c>
      <c r="BM5" s="23" t="s">
        <v>94</v>
      </c>
      <c r="BN5" s="23" t="s">
        <v>95</v>
      </c>
      <c r="BO5" s="23" t="s">
        <v>96</v>
      </c>
      <c r="BP5" s="23" t="s">
        <v>92</v>
      </c>
      <c r="BQ5" s="23" t="s">
        <v>85</v>
      </c>
      <c r="BR5" s="23" t="s">
        <v>87</v>
      </c>
      <c r="BS5" s="23" t="s">
        <v>88</v>
      </c>
      <c r="BT5" s="23" t="s">
        <v>89</v>
      </c>
      <c r="BU5" s="23" t="s">
        <v>90</v>
      </c>
      <c r="BV5" s="23" t="s">
        <v>91</v>
      </c>
      <c r="BW5" s="23" t="s">
        <v>93</v>
      </c>
      <c r="BX5" s="23" t="s">
        <v>94</v>
      </c>
      <c r="BY5" s="23" t="s">
        <v>95</v>
      </c>
      <c r="BZ5" s="23" t="s">
        <v>96</v>
      </c>
      <c r="CA5" s="23" t="s">
        <v>92</v>
      </c>
      <c r="CB5" s="23" t="s">
        <v>85</v>
      </c>
      <c r="CC5" s="23" t="s">
        <v>87</v>
      </c>
      <c r="CD5" s="23" t="s">
        <v>88</v>
      </c>
      <c r="CE5" s="23" t="s">
        <v>89</v>
      </c>
      <c r="CF5" s="23" t="s">
        <v>90</v>
      </c>
      <c r="CG5" s="23" t="s">
        <v>91</v>
      </c>
      <c r="CH5" s="23" t="s">
        <v>93</v>
      </c>
      <c r="CI5" s="23" t="s">
        <v>94</v>
      </c>
      <c r="CJ5" s="23" t="s">
        <v>95</v>
      </c>
      <c r="CK5" s="23" t="s">
        <v>96</v>
      </c>
      <c r="CL5" s="23" t="s">
        <v>92</v>
      </c>
      <c r="CM5" s="23" t="s">
        <v>85</v>
      </c>
      <c r="CN5" s="23" t="s">
        <v>87</v>
      </c>
      <c r="CO5" s="23" t="s">
        <v>88</v>
      </c>
      <c r="CP5" s="23" t="s">
        <v>89</v>
      </c>
      <c r="CQ5" s="23" t="s">
        <v>90</v>
      </c>
      <c r="CR5" s="23" t="s">
        <v>91</v>
      </c>
      <c r="CS5" s="23" t="s">
        <v>93</v>
      </c>
      <c r="CT5" s="23" t="s">
        <v>94</v>
      </c>
      <c r="CU5" s="23" t="s">
        <v>95</v>
      </c>
      <c r="CV5" s="23" t="s">
        <v>96</v>
      </c>
      <c r="CW5" s="23" t="s">
        <v>92</v>
      </c>
      <c r="CX5" s="23" t="s">
        <v>85</v>
      </c>
      <c r="CY5" s="23" t="s">
        <v>87</v>
      </c>
      <c r="CZ5" s="23" t="s">
        <v>88</v>
      </c>
      <c r="DA5" s="23" t="s">
        <v>89</v>
      </c>
      <c r="DB5" s="23" t="s">
        <v>90</v>
      </c>
      <c r="DC5" s="23" t="s">
        <v>91</v>
      </c>
      <c r="DD5" s="23" t="s">
        <v>93</v>
      </c>
      <c r="DE5" s="23" t="s">
        <v>94</v>
      </c>
      <c r="DF5" s="23" t="s">
        <v>95</v>
      </c>
      <c r="DG5" s="23" t="s">
        <v>96</v>
      </c>
      <c r="DH5" s="23" t="s">
        <v>92</v>
      </c>
      <c r="DI5" s="23" t="s">
        <v>85</v>
      </c>
      <c r="DJ5" s="23" t="s">
        <v>87</v>
      </c>
      <c r="DK5" s="23" t="s">
        <v>88</v>
      </c>
      <c r="DL5" s="23" t="s">
        <v>89</v>
      </c>
      <c r="DM5" s="23" t="s">
        <v>90</v>
      </c>
      <c r="DN5" s="23" t="s">
        <v>91</v>
      </c>
      <c r="DO5" s="23" t="s">
        <v>93</v>
      </c>
      <c r="DP5" s="23" t="s">
        <v>94</v>
      </c>
      <c r="DQ5" s="23" t="s">
        <v>95</v>
      </c>
      <c r="DR5" s="23" t="s">
        <v>96</v>
      </c>
      <c r="DS5" s="23" t="s">
        <v>92</v>
      </c>
      <c r="DT5" s="23" t="s">
        <v>85</v>
      </c>
      <c r="DU5" s="23" t="s">
        <v>87</v>
      </c>
      <c r="DV5" s="23" t="s">
        <v>88</v>
      </c>
      <c r="DW5" s="23" t="s">
        <v>89</v>
      </c>
      <c r="DX5" s="23" t="s">
        <v>90</v>
      </c>
      <c r="DY5" s="23" t="s">
        <v>91</v>
      </c>
      <c r="DZ5" s="23" t="s">
        <v>93</v>
      </c>
      <c r="EA5" s="23" t="s">
        <v>94</v>
      </c>
      <c r="EB5" s="23" t="s">
        <v>95</v>
      </c>
      <c r="EC5" s="23" t="s">
        <v>96</v>
      </c>
      <c r="ED5" s="23" t="s">
        <v>92</v>
      </c>
      <c r="EE5" s="23" t="s">
        <v>85</v>
      </c>
      <c r="EF5" s="23" t="s">
        <v>87</v>
      </c>
      <c r="EG5" s="23" t="s">
        <v>88</v>
      </c>
      <c r="EH5" s="23" t="s">
        <v>89</v>
      </c>
      <c r="EI5" s="23" t="s">
        <v>90</v>
      </c>
      <c r="EJ5" s="23" t="s">
        <v>91</v>
      </c>
      <c r="EK5" s="23" t="s">
        <v>93</v>
      </c>
      <c r="EL5" s="23" t="s">
        <v>94</v>
      </c>
      <c r="EM5" s="23" t="s">
        <v>95</v>
      </c>
      <c r="EN5" s="23" t="s">
        <v>96</v>
      </c>
      <c r="EO5" s="23" t="s">
        <v>92</v>
      </c>
    </row>
    <row r="6" spans="1:148" s="13" customFormat="1" x14ac:dyDescent="0.15">
      <c r="A6" s="14" t="s">
        <v>97</v>
      </c>
      <c r="B6" s="19">
        <f t="shared" ref="B6:X6" si="1">B7</f>
        <v>2022</v>
      </c>
      <c r="C6" s="19">
        <f t="shared" si="1"/>
        <v>173860</v>
      </c>
      <c r="D6" s="19">
        <f t="shared" si="1"/>
        <v>46</v>
      </c>
      <c r="E6" s="19">
        <f t="shared" si="1"/>
        <v>18</v>
      </c>
      <c r="F6" s="19">
        <f t="shared" si="1"/>
        <v>1</v>
      </c>
      <c r="G6" s="19">
        <f t="shared" si="1"/>
        <v>0</v>
      </c>
      <c r="H6" s="19" t="str">
        <f t="shared" si="1"/>
        <v>石川県　宝達志水町</v>
      </c>
      <c r="I6" s="19" t="str">
        <f t="shared" si="1"/>
        <v>法適用</v>
      </c>
      <c r="J6" s="19" t="str">
        <f t="shared" si="1"/>
        <v>下水道事業</v>
      </c>
      <c r="K6" s="19" t="str">
        <f t="shared" si="1"/>
        <v>個別排水処理</v>
      </c>
      <c r="L6" s="19" t="str">
        <f t="shared" si="1"/>
        <v>L2</v>
      </c>
      <c r="M6" s="19" t="str">
        <f t="shared" si="1"/>
        <v>非設置</v>
      </c>
      <c r="N6" s="24" t="str">
        <f t="shared" si="1"/>
        <v>-</v>
      </c>
      <c r="O6" s="24">
        <f t="shared" si="1"/>
        <v>45.87</v>
      </c>
      <c r="P6" s="24">
        <f t="shared" si="1"/>
        <v>0.61</v>
      </c>
      <c r="Q6" s="24">
        <f t="shared" si="1"/>
        <v>100</v>
      </c>
      <c r="R6" s="24">
        <f t="shared" si="1"/>
        <v>3850</v>
      </c>
      <c r="S6" s="24">
        <f t="shared" si="1"/>
        <v>12257</v>
      </c>
      <c r="T6" s="24">
        <f t="shared" si="1"/>
        <v>111.51</v>
      </c>
      <c r="U6" s="24">
        <f t="shared" si="1"/>
        <v>109.92</v>
      </c>
      <c r="V6" s="24">
        <f t="shared" si="1"/>
        <v>74</v>
      </c>
      <c r="W6" s="24">
        <f t="shared" si="1"/>
        <v>0.26</v>
      </c>
      <c r="X6" s="24">
        <f t="shared" si="1"/>
        <v>284.62</v>
      </c>
      <c r="Y6" s="28">
        <f t="shared" ref="Y6:AH6" si="2">IF(Y7="",NA(),Y7)</f>
        <v>154.80000000000001</v>
      </c>
      <c r="Z6" s="28">
        <f t="shared" si="2"/>
        <v>125.7</v>
      </c>
      <c r="AA6" s="28">
        <f t="shared" si="2"/>
        <v>120.23</v>
      </c>
      <c r="AB6" s="28">
        <f t="shared" si="2"/>
        <v>134.1</v>
      </c>
      <c r="AC6" s="28">
        <f t="shared" si="2"/>
        <v>124.78</v>
      </c>
      <c r="AD6" s="28">
        <f t="shared" si="2"/>
        <v>86.84</v>
      </c>
      <c r="AE6" s="28">
        <f t="shared" si="2"/>
        <v>89.75</v>
      </c>
      <c r="AF6" s="28">
        <f t="shared" si="2"/>
        <v>96.14</v>
      </c>
      <c r="AG6" s="28">
        <f t="shared" si="2"/>
        <v>95.6</v>
      </c>
      <c r="AH6" s="28">
        <f t="shared" si="2"/>
        <v>93.57</v>
      </c>
      <c r="AI6" s="24" t="str">
        <f>IF(AI7="","",IF(AI7="-","【-】","【"&amp;SUBSTITUTE(TEXT(AI7,"#,##0.00"),"-","△")&amp;"】"))</f>
        <v>【93.47】</v>
      </c>
      <c r="AJ6" s="24">
        <f t="shared" ref="AJ6:AS6" si="3">IF(AJ7="",NA(),AJ7)</f>
        <v>0</v>
      </c>
      <c r="AK6" s="24">
        <f t="shared" si="3"/>
        <v>0</v>
      </c>
      <c r="AL6" s="24">
        <f t="shared" si="3"/>
        <v>0</v>
      </c>
      <c r="AM6" s="24">
        <f t="shared" si="3"/>
        <v>0</v>
      </c>
      <c r="AN6" s="24">
        <f t="shared" si="3"/>
        <v>0</v>
      </c>
      <c r="AO6" s="28">
        <f t="shared" si="3"/>
        <v>254.32</v>
      </c>
      <c r="AP6" s="28">
        <f t="shared" si="3"/>
        <v>249.76</v>
      </c>
      <c r="AQ6" s="28">
        <f t="shared" si="3"/>
        <v>237</v>
      </c>
      <c r="AR6" s="28">
        <f t="shared" si="3"/>
        <v>257.23</v>
      </c>
      <c r="AS6" s="28">
        <f t="shared" si="3"/>
        <v>293.54000000000002</v>
      </c>
      <c r="AT6" s="24" t="str">
        <f>IF(AT7="","",IF(AT7="-","【-】","【"&amp;SUBSTITUTE(TEXT(AT7,"#,##0.00"),"-","△")&amp;"】"))</f>
        <v>【264.35】</v>
      </c>
      <c r="AU6" s="28">
        <f t="shared" ref="AU6:BD6" si="4">IF(AU7="",NA(),AU7)</f>
        <v>367.73</v>
      </c>
      <c r="AV6" s="28">
        <f t="shared" si="4"/>
        <v>490.42</v>
      </c>
      <c r="AW6" s="28">
        <f t="shared" si="4"/>
        <v>591.59</v>
      </c>
      <c r="AX6" s="28">
        <f t="shared" si="4"/>
        <v>752.53</v>
      </c>
      <c r="AY6" s="28">
        <f t="shared" si="4"/>
        <v>1036.1300000000001</v>
      </c>
      <c r="AZ6" s="28">
        <f t="shared" si="4"/>
        <v>277.89</v>
      </c>
      <c r="BA6" s="28">
        <f t="shared" si="4"/>
        <v>256.37</v>
      </c>
      <c r="BB6" s="28">
        <f t="shared" si="4"/>
        <v>135.35</v>
      </c>
      <c r="BC6" s="28">
        <f t="shared" si="4"/>
        <v>150.91999999999999</v>
      </c>
      <c r="BD6" s="28">
        <f t="shared" si="4"/>
        <v>151.72</v>
      </c>
      <c r="BE6" s="24" t="str">
        <f>IF(BE7="","",IF(BE7="-","【-】","【"&amp;SUBSTITUTE(TEXT(BE7,"#,##0.00"),"-","△")&amp;"】"))</f>
        <v>【155.91】</v>
      </c>
      <c r="BF6" s="28">
        <f t="shared" ref="BF6:BO6" si="5">IF(BF7="",NA(),BF7)</f>
        <v>755.67</v>
      </c>
      <c r="BG6" s="28">
        <f t="shared" si="5"/>
        <v>2374.6999999999998</v>
      </c>
      <c r="BH6" s="28">
        <f t="shared" si="5"/>
        <v>1672.51</v>
      </c>
      <c r="BI6" s="28">
        <f t="shared" si="5"/>
        <v>1396.79</v>
      </c>
      <c r="BJ6" s="28">
        <f t="shared" si="5"/>
        <v>1472.15</v>
      </c>
      <c r="BK6" s="28">
        <f t="shared" si="5"/>
        <v>855.65</v>
      </c>
      <c r="BL6" s="28">
        <f t="shared" si="5"/>
        <v>862.99</v>
      </c>
      <c r="BM6" s="28">
        <f t="shared" si="5"/>
        <v>782.91</v>
      </c>
      <c r="BN6" s="28">
        <f t="shared" si="5"/>
        <v>783.21</v>
      </c>
      <c r="BO6" s="28">
        <f t="shared" si="5"/>
        <v>902.04</v>
      </c>
      <c r="BP6" s="24" t="str">
        <f>IF(BP7="","",IF(BP7="-","【-】","【"&amp;SUBSTITUTE(TEXT(BP7,"#,##0.00"),"-","△")&amp;"】"))</f>
        <v>【881.57】</v>
      </c>
      <c r="BQ6" s="28">
        <f t="shared" ref="BQ6:BZ6" si="6">IF(BQ7="",NA(),BQ7)</f>
        <v>85.18</v>
      </c>
      <c r="BR6" s="28">
        <f t="shared" si="6"/>
        <v>50.57</v>
      </c>
      <c r="BS6" s="28">
        <f t="shared" si="6"/>
        <v>59.5</v>
      </c>
      <c r="BT6" s="28">
        <f t="shared" si="6"/>
        <v>91.15</v>
      </c>
      <c r="BU6" s="28">
        <f t="shared" si="6"/>
        <v>76.37</v>
      </c>
      <c r="BV6" s="28">
        <f t="shared" si="6"/>
        <v>52.23</v>
      </c>
      <c r="BW6" s="28">
        <f t="shared" si="6"/>
        <v>50.06</v>
      </c>
      <c r="BX6" s="28">
        <f t="shared" si="6"/>
        <v>49.38</v>
      </c>
      <c r="BY6" s="28">
        <f t="shared" si="6"/>
        <v>48.53</v>
      </c>
      <c r="BZ6" s="28">
        <f t="shared" si="6"/>
        <v>46.11</v>
      </c>
      <c r="CA6" s="24" t="str">
        <f>IF(CA7="","",IF(CA7="-","【-】","【"&amp;SUBSTITUTE(TEXT(CA7,"#,##0.00"),"-","△")&amp;"】"))</f>
        <v>【46.46】</v>
      </c>
      <c r="CB6" s="28">
        <f t="shared" ref="CB6:CK6" si="7">IF(CB7="",NA(),CB7)</f>
        <v>231.28</v>
      </c>
      <c r="CC6" s="28">
        <f t="shared" si="7"/>
        <v>380.09</v>
      </c>
      <c r="CD6" s="28">
        <f t="shared" si="7"/>
        <v>371.6</v>
      </c>
      <c r="CE6" s="28">
        <f t="shared" si="7"/>
        <v>249.31</v>
      </c>
      <c r="CF6" s="28">
        <f t="shared" si="7"/>
        <v>291.62</v>
      </c>
      <c r="CG6" s="28">
        <f t="shared" si="7"/>
        <v>294.05</v>
      </c>
      <c r="CH6" s="28">
        <f t="shared" si="7"/>
        <v>309.22000000000003</v>
      </c>
      <c r="CI6" s="28">
        <f t="shared" si="7"/>
        <v>316.97000000000003</v>
      </c>
      <c r="CJ6" s="28">
        <f t="shared" si="7"/>
        <v>326.17</v>
      </c>
      <c r="CK6" s="28">
        <f t="shared" si="7"/>
        <v>336.93</v>
      </c>
      <c r="CL6" s="24" t="str">
        <f>IF(CL7="","",IF(CL7="-","【-】","【"&amp;SUBSTITUTE(TEXT(CL7,"#,##0.00"),"-","△")&amp;"】"))</f>
        <v>【339.86】</v>
      </c>
      <c r="CM6" s="28">
        <f t="shared" ref="CM6:CV6" si="8">IF(CM7="",NA(),CM7)</f>
        <v>28.95</v>
      </c>
      <c r="CN6" s="28">
        <f t="shared" si="8"/>
        <v>22</v>
      </c>
      <c r="CO6" s="28">
        <f t="shared" si="8"/>
        <v>26</v>
      </c>
      <c r="CP6" s="28">
        <f t="shared" si="8"/>
        <v>28</v>
      </c>
      <c r="CQ6" s="28">
        <f t="shared" si="8"/>
        <v>26</v>
      </c>
      <c r="CR6" s="28">
        <f t="shared" si="8"/>
        <v>50.56</v>
      </c>
      <c r="CS6" s="28">
        <f t="shared" si="8"/>
        <v>47.35</v>
      </c>
      <c r="CT6" s="28">
        <f t="shared" si="8"/>
        <v>46.36</v>
      </c>
      <c r="CU6" s="28">
        <f t="shared" si="8"/>
        <v>46.45</v>
      </c>
      <c r="CV6" s="28">
        <f t="shared" si="8"/>
        <v>45.36</v>
      </c>
      <c r="CW6" s="24" t="str">
        <f>IF(CW7="","",IF(CW7="-","【-】","【"&amp;SUBSTITUTE(TEXT(CW7,"#,##0.00"),"-","△")&amp;"】"))</f>
        <v>【45.78】</v>
      </c>
      <c r="CX6" s="28">
        <f t="shared" ref="CX6:DG6" si="9">IF(CX7="",NA(),CX7)</f>
        <v>96.83</v>
      </c>
      <c r="CY6" s="28">
        <f t="shared" si="9"/>
        <v>90.8</v>
      </c>
      <c r="CZ6" s="28">
        <f t="shared" si="9"/>
        <v>95.29</v>
      </c>
      <c r="DA6" s="28">
        <f t="shared" si="9"/>
        <v>97.44</v>
      </c>
      <c r="DB6" s="28">
        <f t="shared" si="9"/>
        <v>98.65</v>
      </c>
      <c r="DC6" s="28">
        <f t="shared" si="9"/>
        <v>83.85</v>
      </c>
      <c r="DD6" s="28">
        <f t="shared" si="9"/>
        <v>81.209999999999994</v>
      </c>
      <c r="DE6" s="28">
        <f t="shared" si="9"/>
        <v>83.08</v>
      </c>
      <c r="DF6" s="28">
        <f t="shared" si="9"/>
        <v>82.61</v>
      </c>
      <c r="DG6" s="28">
        <f t="shared" si="9"/>
        <v>82.21</v>
      </c>
      <c r="DH6" s="24" t="str">
        <f>IF(DH7="","",IF(DH7="-","【-】","【"&amp;SUBSTITUTE(TEXT(DH7,"#,##0.00"),"-","△")&amp;"】"))</f>
        <v>【81.82】</v>
      </c>
      <c r="DI6" s="28">
        <f t="shared" ref="DI6:DR6" si="10">IF(DI7="",NA(),DI7)</f>
        <v>44.6</v>
      </c>
      <c r="DJ6" s="28">
        <f t="shared" si="10"/>
        <v>30.69</v>
      </c>
      <c r="DK6" s="28">
        <f t="shared" si="10"/>
        <v>33.630000000000003</v>
      </c>
      <c r="DL6" s="28">
        <f t="shared" si="10"/>
        <v>35.409999999999997</v>
      </c>
      <c r="DM6" s="28">
        <f t="shared" si="10"/>
        <v>38.340000000000003</v>
      </c>
      <c r="DN6" s="28">
        <f t="shared" si="10"/>
        <v>44.22</v>
      </c>
      <c r="DO6" s="28">
        <f t="shared" si="10"/>
        <v>39.64</v>
      </c>
      <c r="DP6" s="28">
        <f t="shared" si="10"/>
        <v>33.75</v>
      </c>
      <c r="DQ6" s="28">
        <f t="shared" si="10"/>
        <v>36.21</v>
      </c>
      <c r="DR6" s="28">
        <f t="shared" si="10"/>
        <v>39.69</v>
      </c>
      <c r="DS6" s="24" t="str">
        <f>IF(DS7="","",IF(DS7="-","【-】","【"&amp;SUBSTITUTE(TEXT(DS7,"#,##0.00"),"-","△")&amp;"】"))</f>
        <v>【39.37】</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2022</v>
      </c>
      <c r="C7" s="20">
        <v>173860</v>
      </c>
      <c r="D7" s="20">
        <v>46</v>
      </c>
      <c r="E7" s="20">
        <v>18</v>
      </c>
      <c r="F7" s="20">
        <v>1</v>
      </c>
      <c r="G7" s="20">
        <v>0</v>
      </c>
      <c r="H7" s="20" t="s">
        <v>98</v>
      </c>
      <c r="I7" s="20" t="s">
        <v>99</v>
      </c>
      <c r="J7" s="20" t="s">
        <v>100</v>
      </c>
      <c r="K7" s="20" t="s">
        <v>30</v>
      </c>
      <c r="L7" s="20" t="s">
        <v>86</v>
      </c>
      <c r="M7" s="20" t="s">
        <v>101</v>
      </c>
      <c r="N7" s="25" t="s">
        <v>102</v>
      </c>
      <c r="O7" s="25">
        <v>45.87</v>
      </c>
      <c r="P7" s="25">
        <v>0.61</v>
      </c>
      <c r="Q7" s="25">
        <v>100</v>
      </c>
      <c r="R7" s="25">
        <v>3850</v>
      </c>
      <c r="S7" s="25">
        <v>12257</v>
      </c>
      <c r="T7" s="25">
        <v>111.51</v>
      </c>
      <c r="U7" s="25">
        <v>109.92</v>
      </c>
      <c r="V7" s="25">
        <v>74</v>
      </c>
      <c r="W7" s="25">
        <v>0.26</v>
      </c>
      <c r="X7" s="25">
        <v>284.62</v>
      </c>
      <c r="Y7" s="25">
        <v>154.80000000000001</v>
      </c>
      <c r="Z7" s="25">
        <v>125.7</v>
      </c>
      <c r="AA7" s="25">
        <v>120.23</v>
      </c>
      <c r="AB7" s="25">
        <v>134.1</v>
      </c>
      <c r="AC7" s="25">
        <v>124.78</v>
      </c>
      <c r="AD7" s="25">
        <v>86.84</v>
      </c>
      <c r="AE7" s="25">
        <v>89.75</v>
      </c>
      <c r="AF7" s="25">
        <v>96.14</v>
      </c>
      <c r="AG7" s="25">
        <v>95.6</v>
      </c>
      <c r="AH7" s="25">
        <v>93.57</v>
      </c>
      <c r="AI7" s="25">
        <v>93.47</v>
      </c>
      <c r="AJ7" s="25">
        <v>0</v>
      </c>
      <c r="AK7" s="25">
        <v>0</v>
      </c>
      <c r="AL7" s="25">
        <v>0</v>
      </c>
      <c r="AM7" s="25">
        <v>0</v>
      </c>
      <c r="AN7" s="25">
        <v>0</v>
      </c>
      <c r="AO7" s="25">
        <v>254.32</v>
      </c>
      <c r="AP7" s="25">
        <v>249.76</v>
      </c>
      <c r="AQ7" s="25">
        <v>237</v>
      </c>
      <c r="AR7" s="25">
        <v>257.23</v>
      </c>
      <c r="AS7" s="25">
        <v>293.54000000000002</v>
      </c>
      <c r="AT7" s="25">
        <v>264.35000000000002</v>
      </c>
      <c r="AU7" s="25">
        <v>367.73</v>
      </c>
      <c r="AV7" s="25">
        <v>490.42</v>
      </c>
      <c r="AW7" s="25">
        <v>591.59</v>
      </c>
      <c r="AX7" s="25">
        <v>752.53</v>
      </c>
      <c r="AY7" s="25">
        <v>1036.1300000000001</v>
      </c>
      <c r="AZ7" s="25">
        <v>277.89</v>
      </c>
      <c r="BA7" s="25">
        <v>256.37</v>
      </c>
      <c r="BB7" s="25">
        <v>135.35</v>
      </c>
      <c r="BC7" s="25">
        <v>150.91999999999999</v>
      </c>
      <c r="BD7" s="25">
        <v>151.72</v>
      </c>
      <c r="BE7" s="25">
        <v>155.91</v>
      </c>
      <c r="BF7" s="25">
        <v>755.67</v>
      </c>
      <c r="BG7" s="25">
        <v>2374.6999999999998</v>
      </c>
      <c r="BH7" s="25">
        <v>1672.51</v>
      </c>
      <c r="BI7" s="25">
        <v>1396.79</v>
      </c>
      <c r="BJ7" s="25">
        <v>1472.15</v>
      </c>
      <c r="BK7" s="25">
        <v>855.65</v>
      </c>
      <c r="BL7" s="25">
        <v>862.99</v>
      </c>
      <c r="BM7" s="25">
        <v>782.91</v>
      </c>
      <c r="BN7" s="25">
        <v>783.21</v>
      </c>
      <c r="BO7" s="25">
        <v>902.04</v>
      </c>
      <c r="BP7" s="25">
        <v>881.57</v>
      </c>
      <c r="BQ7" s="25">
        <v>85.18</v>
      </c>
      <c r="BR7" s="25">
        <v>50.57</v>
      </c>
      <c r="BS7" s="25">
        <v>59.5</v>
      </c>
      <c r="BT7" s="25">
        <v>91.15</v>
      </c>
      <c r="BU7" s="25">
        <v>76.37</v>
      </c>
      <c r="BV7" s="25">
        <v>52.23</v>
      </c>
      <c r="BW7" s="25">
        <v>50.06</v>
      </c>
      <c r="BX7" s="25">
        <v>49.38</v>
      </c>
      <c r="BY7" s="25">
        <v>48.53</v>
      </c>
      <c r="BZ7" s="25">
        <v>46.11</v>
      </c>
      <c r="CA7" s="25">
        <v>46.46</v>
      </c>
      <c r="CB7" s="25">
        <v>231.28</v>
      </c>
      <c r="CC7" s="25">
        <v>380.09</v>
      </c>
      <c r="CD7" s="25">
        <v>371.6</v>
      </c>
      <c r="CE7" s="25">
        <v>249.31</v>
      </c>
      <c r="CF7" s="25">
        <v>291.62</v>
      </c>
      <c r="CG7" s="25">
        <v>294.05</v>
      </c>
      <c r="CH7" s="25">
        <v>309.22000000000003</v>
      </c>
      <c r="CI7" s="25">
        <v>316.97000000000003</v>
      </c>
      <c r="CJ7" s="25">
        <v>326.17</v>
      </c>
      <c r="CK7" s="25">
        <v>336.93</v>
      </c>
      <c r="CL7" s="25">
        <v>339.86</v>
      </c>
      <c r="CM7" s="25">
        <v>28.95</v>
      </c>
      <c r="CN7" s="25">
        <v>22</v>
      </c>
      <c r="CO7" s="25">
        <v>26</v>
      </c>
      <c r="CP7" s="25">
        <v>28</v>
      </c>
      <c r="CQ7" s="25">
        <v>26</v>
      </c>
      <c r="CR7" s="25">
        <v>50.56</v>
      </c>
      <c r="CS7" s="25">
        <v>47.35</v>
      </c>
      <c r="CT7" s="25">
        <v>46.36</v>
      </c>
      <c r="CU7" s="25">
        <v>46.45</v>
      </c>
      <c r="CV7" s="25">
        <v>45.36</v>
      </c>
      <c r="CW7" s="25">
        <v>45.78</v>
      </c>
      <c r="CX7" s="25">
        <v>96.83</v>
      </c>
      <c r="CY7" s="25">
        <v>90.8</v>
      </c>
      <c r="CZ7" s="25">
        <v>95.29</v>
      </c>
      <c r="DA7" s="25">
        <v>97.44</v>
      </c>
      <c r="DB7" s="25">
        <v>98.65</v>
      </c>
      <c r="DC7" s="25">
        <v>83.85</v>
      </c>
      <c r="DD7" s="25">
        <v>81.209999999999994</v>
      </c>
      <c r="DE7" s="25">
        <v>83.08</v>
      </c>
      <c r="DF7" s="25">
        <v>82.61</v>
      </c>
      <c r="DG7" s="25">
        <v>82.21</v>
      </c>
      <c r="DH7" s="25">
        <v>81.819999999999993</v>
      </c>
      <c r="DI7" s="25">
        <v>44.6</v>
      </c>
      <c r="DJ7" s="25">
        <v>30.69</v>
      </c>
      <c r="DK7" s="25">
        <v>33.630000000000003</v>
      </c>
      <c r="DL7" s="25">
        <v>35.409999999999997</v>
      </c>
      <c r="DM7" s="25">
        <v>38.340000000000003</v>
      </c>
      <c r="DN7" s="25">
        <v>44.22</v>
      </c>
      <c r="DO7" s="25">
        <v>39.64</v>
      </c>
      <c r="DP7" s="25">
        <v>33.75</v>
      </c>
      <c r="DQ7" s="25">
        <v>36.21</v>
      </c>
      <c r="DR7" s="25">
        <v>39.69</v>
      </c>
      <c r="DS7" s="25">
        <v>39.369999999999997</v>
      </c>
      <c r="DT7" s="25" t="s">
        <v>102</v>
      </c>
      <c r="DU7" s="25" t="s">
        <v>102</v>
      </c>
      <c r="DV7" s="25" t="s">
        <v>102</v>
      </c>
      <c r="DW7" s="25" t="s">
        <v>102</v>
      </c>
      <c r="DX7" s="25" t="s">
        <v>102</v>
      </c>
      <c r="DY7" s="25" t="s">
        <v>102</v>
      </c>
      <c r="DZ7" s="25" t="s">
        <v>102</v>
      </c>
      <c r="EA7" s="25" t="s">
        <v>102</v>
      </c>
      <c r="EB7" s="25" t="s">
        <v>102</v>
      </c>
      <c r="EC7" s="25" t="s">
        <v>102</v>
      </c>
      <c r="ED7" s="25" t="s">
        <v>102</v>
      </c>
      <c r="EE7" s="25" t="s">
        <v>102</v>
      </c>
      <c r="EF7" s="25" t="s">
        <v>102</v>
      </c>
      <c r="EG7" s="25" t="s">
        <v>102</v>
      </c>
      <c r="EH7" s="25" t="s">
        <v>102</v>
      </c>
      <c r="EI7" s="25" t="s">
        <v>102</v>
      </c>
      <c r="EJ7" s="25" t="s">
        <v>102</v>
      </c>
      <c r="EK7" s="25" t="s">
        <v>102</v>
      </c>
      <c r="EL7" s="25" t="s">
        <v>102</v>
      </c>
      <c r="EM7" s="25" t="s">
        <v>102</v>
      </c>
      <c r="EN7" s="25" t="s">
        <v>102</v>
      </c>
      <c r="EO7" s="25" t="s">
        <v>102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上出　真幸</cp:lastModifiedBy>
  <dcterms:created xsi:type="dcterms:W3CDTF">2023-12-12T01:08:51Z</dcterms:created>
  <dcterms:modified xsi:type="dcterms:W3CDTF">2024-03-05T00:57:04Z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2024-03-04T07:22:38Z</vt:filetime>
  </property>
</Properties>
</file>