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<sst xmlns="http://schemas.openxmlformats.org/spreadsheetml/2006/main" count="220" uniqueCount="110">
  <si>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</si>
  <si>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</si>
  <si>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</si>
  <si>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</si>
  <si>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</si>
  <si>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</si>
  <si>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</si>
  <si>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</si>
  <si>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</si>
  <si>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</si>
  <si>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</si>
  <si>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</si>
  <si>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</si>
  <si>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</si>
  <si>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</si>
  <si>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</si>
  <si>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</si>
  <si>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</si>
  <si>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</si>
  <si>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</si>
  <si>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</si>
  <si>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</si>
  <si>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</si>
  <si>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</si>
  <si>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</si>
  <si>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</si>
  <si>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</si>
  <si>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</si>
  <si>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</si>
  <si>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</si>
  <si>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</si>
  <si>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</si>
  <si>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</si>
  <si>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</si>
  <si>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</si>
  <si>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</si>
  <si>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</si>
  <si>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</si>
  <si>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</si>
  <si>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</si>
  <si>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</si>
  <si>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</si>
  <si>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</si>
  <si>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</si>
  <si>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</si>
  <si>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</si>
  <si>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</si>
  <si>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</si>
  <si>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</si>
  <si>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</si>
  <si>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</si>
  <si>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</si>
  <si>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</si>
  <si>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</si>
  <si>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</si>
  <si>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</si>
  <si>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</si>
  <si>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</si>
  <si>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</si>
  <si>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</si>
  <si>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</si>
  <si>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</si>
  <si>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</si>
  <si>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</si>
  <si>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</si>
  <si>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</si>
  <si>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</si>
  <si>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</si>
  <si>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</si>
  <si>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</si>
  <si>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</si>
  <si>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</si>
  <si>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</si>
  <si>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</si>
  <si>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</si>
  <si>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</si>
  <si>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</si>
  <si>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</si>
  <si>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</si>
  <si>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</si>
  <si>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</si>
  <si>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</si>
  <si>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</si>
  <si>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</si>
  <si>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</si>
  <si>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</si>
  <si>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</si>
  <si>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</si>
  <si>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</si>
  <si>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</si>
  <si>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</si>
  <si>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</si>
  <si>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</si>
  <si>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</si>
  <si>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</si>
  <si>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</si>
  <si>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白山市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</si>
  <si>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</si>
  <si>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</si>
  <si>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</si>
  <si>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</si>
  <si>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</si>
  <si>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</si>
  <si>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</si>
  <si>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</si>
  <si>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</si>
  <si>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</si>
  <si>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経常収支比率が100％に及ばず赤字を示しており、累積欠損金も年々増加しているが、事業開始から年数を経過し、企業債支払利息と減価償却費が減少に向かっているため、徐々に黒字化に近づいている。
　また、経費回収率はについては、支払利息等の費用減少による汚水処理原価の減少より年々上昇しており、平成27年度には料金改定の実施もあり、初めて100％を超えるに至った。
　なお、企業債残高は年々減少しており、住居系の面整備も概ね完了したことから、今後は施設の更新需要を見据え、引き続き企業債残高の抑制に努め、経営の健全化を図っていく必要がある。
　このほか、施設利用率においては、施設の処理能力がやや過剰で効率性が低いが、現在、処理区の統合を進めていることから、利用率は上昇するものと思われる。
　</t>
    <rPh sb="25" eb="30">
      <t>ルイセキケッソンキン</t>
    </rPh>
    <rPh sb="31" eb="33">
      <t>ネンネン</t>
    </rPh>
    <rPh sb="33" eb="35">
      <t>ゾウカ</t>
    </rPh>
    <rPh sb="41" eb="43">
      <t>ジギョウ</t>
    </rPh>
    <rPh sb="43" eb="45">
      <t>カイシ</t>
    </rPh>
    <rPh sb="47" eb="49">
      <t>ネンスウ</t>
    </rPh>
    <rPh sb="50" eb="52">
      <t>ケイカ</t>
    </rPh>
    <rPh sb="54" eb="56">
      <t>キギョウ</t>
    </rPh>
    <rPh sb="56" eb="57">
      <t>サイ</t>
    </rPh>
    <rPh sb="57" eb="61">
      <t>シハライリソク</t>
    </rPh>
    <rPh sb="62" eb="64">
      <t>ゲンカ</t>
    </rPh>
    <rPh sb="64" eb="66">
      <t>ショウキャク</t>
    </rPh>
    <rPh sb="66" eb="67">
      <t>ヒ</t>
    </rPh>
    <rPh sb="68" eb="70">
      <t>ゲンショウ</t>
    </rPh>
    <rPh sb="71" eb="72">
      <t>ム</t>
    </rPh>
    <rPh sb="111" eb="115">
      <t>シハライリソク</t>
    </rPh>
    <rPh sb="115" eb="116">
      <t>トウ</t>
    </rPh>
    <rPh sb="117" eb="119">
      <t>ヒヨウ</t>
    </rPh>
    <rPh sb="119" eb="121">
      <t>ゲンショウ</t>
    </rPh>
    <rPh sb="131" eb="133">
      <t>ゲンショウ</t>
    </rPh>
    <rPh sb="135" eb="137">
      <t>ネンネン</t>
    </rPh>
    <rPh sb="144" eb="146">
      <t>ヘイセイ</t>
    </rPh>
    <rPh sb="148" eb="150">
      <t>ネンド</t>
    </rPh>
    <rPh sb="152" eb="154">
      <t>リョウキン</t>
    </rPh>
    <rPh sb="154" eb="156">
      <t>カイテイ</t>
    </rPh>
    <rPh sb="157" eb="159">
      <t>ジッシ</t>
    </rPh>
    <rPh sb="163" eb="164">
      <t>ハジ</t>
    </rPh>
    <rPh sb="171" eb="172">
      <t>コ</t>
    </rPh>
    <rPh sb="249" eb="251">
      <t>ケイエイ</t>
    </rPh>
    <rPh sb="252" eb="255">
      <t>ケンゼンカ</t>
    </rPh>
    <rPh sb="256" eb="257">
      <t>ハカ</t>
    </rPh>
    <rPh sb="306" eb="308">
      <t>ゲンザイ</t>
    </rPh>
    <rPh sb="309" eb="311">
      <t>ショリ</t>
    </rPh>
    <rPh sb="311" eb="312">
      <t>ク</t>
    </rPh>
    <rPh sb="313" eb="315">
      <t>トウゴウ</t>
    </rPh>
    <rPh sb="316" eb="317">
      <t>スス</t>
    </rPh>
    <rPh sb="326" eb="329">
      <t>リヨウリツ</t>
    </rPh>
    <rPh sb="330" eb="332">
      <t>ジョウショウ</t>
    </rPh>
    <rPh sb="337" eb="338">
      <t>オモ</t>
    </rPh>
    <phoneticPr fontId="4"/>
  </si>
  <si>
    <t xml:space="preserve">　減価償却率は今のところ低く、管渠は比較的新しい状態ではあるが、早期に長寿命化計画を策定し、後年度における管渠更新投資の平準化に努める必要がある。
</t>
    <rPh sb="32" eb="34">
      <t>ソウキ</t>
    </rPh>
    <rPh sb="46" eb="49">
      <t>コウネンド</t>
    </rPh>
    <rPh sb="53" eb="55">
      <t>カンキョ</t>
    </rPh>
    <rPh sb="55" eb="57">
      <t>コウシン</t>
    </rPh>
    <rPh sb="57" eb="59">
      <t>トウシ</t>
    </rPh>
    <rPh sb="60" eb="63">
      <t>ヘイジュンカ</t>
    </rPh>
    <rPh sb="64" eb="65">
      <t>ツト</t>
    </rPh>
    <rPh sb="67" eb="69">
      <t>ヒツヨウ</t>
    </rPh>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</si>
  <si>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なお、本年度より広域連携都市圏を構成する市町で広域連携に関する勉強会を開催しており、連携強化を図っているところである。
              </t>
    <rPh sb="19" eb="21">
      <t>ケイヒ</t>
    </rPh>
    <rPh sb="73" eb="75">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</si>
</sst>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7.0000000000000007E-2</c:v>
                </c:pt>
                <c:pt idx="1">
                  <c:v>7.0000000000000007E-2</c:v>
                </c:pt>
                <c:pt idx="2">
                  <c:v>0.05</c:v>
                </c:pt>
                <c:pt idx="3">
                  <c:v>0.03</c:v>
                </c:pt>
                <c:pt idx="4">
                  <c:v>0.01</c:v>
                </c:pt>
              </c:numCache>
            </c:numRef>
          </c:val>
        </c:ser>
        <c:dLbls>
          <c:showLegendKey val="0"/>
          <c:showVal val="0"/>
          <c:showCatName val="0"/>
          <c:showSerName val="0"/>
          <c:showPercent val="0"/>
          <c:showBubbleSize val="0"/>
        </c:dLbls>
        <c:gapWidth val="150"/>
        <c:axId val="77411456"/>
        <c:axId val="77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0.08</c:v>
                </c:pt>
                <c:pt idx="4">
                  <c:v>0.22</c:v>
                </c:pt>
              </c:numCache>
            </c:numRef>
          </c:val>
          <c:smooth val="0"/>
        </c:ser>
        <c:dLbls>
          <c:showLegendKey val="0"/>
          <c:showVal val="0"/>
          <c:showCatName val="0"/>
          <c:showSerName val="0"/>
          <c:showPercent val="0"/>
          <c:showBubbleSize val="0"/>
        </c:dLbls>
        <c:marker val="1"/>
        <c:smooth val="0"/>
        <c:axId val="77411456"/>
        <c:axId val="77413376"/>
      </c:lineChart>
      <c:dateAx>
        <c:axId val="77411456"/>
        <c:scaling>
          <c:orientation val="minMax"/>
        </c:scaling>
        <c:delete val="1"/>
        <c:axPos val="b"/>
        <c:numFmt formatCode="ge" sourceLinked="1"/>
        <c:majorTickMark val="none"/>
        <c:minorTickMark val="none"/>
        <c:tickLblPos val="none"/>
        <c:crossAx val="77413376"/>
        <c:crosses val="autoZero"/>
        <c:auto val="1"/>
        <c:lblOffset val="100"/>
        <c:baseTimeUnit val="years"/>
      </c:dateAx>
      <c:valAx>
        <c:axId val="77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58.86</c:v>
                </c:pt>
                <c:pt idx="1">
                  <c:v>56.86</c:v>
                </c:pt>
                <c:pt idx="2">
                  <c:v>57.03</c:v>
                </c:pt>
                <c:pt idx="3">
                  <c:v>56.42</c:v>
                </c:pt>
                <c:pt idx="4">
                  <c:v>57.14</c:v>
                </c:pt>
              </c:numCache>
            </c:numRef>
          </c:val>
        </c:ser>
        <c:dLbls>
          <c:showLegendKey val="0"/>
          <c:showVal val="0"/>
          <c:showCatName val="0"/>
          <c:showSerName val="0"/>
          <c:showPercent val="0"/>
          <c:showBubbleSize val="0"/>
        </c:dLbls>
        <c:gapWidth val="150"/>
        <c:axId val="80848384"/>
        <c:axId val="80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67.95</c:v>
                </c:pt>
                <c:pt idx="4">
                  <c:v>66.63</c:v>
                </c:pt>
              </c:numCache>
            </c:numRef>
          </c:val>
          <c:smooth val="0"/>
        </c:ser>
        <c:dLbls>
          <c:showLegendKey val="0"/>
          <c:showVal val="0"/>
          <c:showCatName val="0"/>
          <c:showSerName val="0"/>
          <c:showPercent val="0"/>
          <c:showBubbleSize val="0"/>
        </c:dLbls>
        <c:marker val="1"/>
        <c:smooth val="0"/>
        <c:axId val="80848384"/>
        <c:axId val="80850304"/>
      </c:lineChart>
      <c:dateAx>
        <c:axId val="80848384"/>
        <c:scaling>
          <c:orientation val="minMax"/>
        </c:scaling>
        <c:delete val="1"/>
        <c:axPos val="b"/>
        <c:numFmt formatCode="ge" sourceLinked="1"/>
        <c:majorTickMark val="none"/>
        <c:minorTickMark val="none"/>
        <c:tickLblPos val="none"/>
        <c:crossAx val="80850304"/>
        <c:crosses val="autoZero"/>
        <c:auto val="1"/>
        <c:lblOffset val="100"/>
        <c:baseTimeUnit val="years"/>
      </c:dateAx>
      <c:valAx>
        <c:axId val="80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92.69</c:v>
                </c:pt>
                <c:pt idx="1">
                  <c:v>92.87</c:v>
                </c:pt>
                <c:pt idx="2">
                  <c:v>93.6</c:v>
                </c:pt>
                <c:pt idx="3">
                  <c:v>93.68</c:v>
                </c:pt>
                <c:pt idx="4">
                  <c:v>94.57</c:v>
                </c:pt>
              </c:numCache>
            </c:numRef>
          </c:val>
        </c:ser>
        <c:dLbls>
          <c:showLegendKey val="0"/>
          <c:showVal val="0"/>
          <c:showCatName val="0"/>
          <c:showSerName val="0"/>
          <c:showPercent val="0"/>
          <c:showBubbleSize val="0"/>
        </c:dLbls>
        <c:gapWidth val="150"/>
        <c:axId val="97150080"/>
        <c:axId val="971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93.12</c:v>
                </c:pt>
                <c:pt idx="4">
                  <c:v>93.38</c:v>
                </c:pt>
              </c:numCache>
            </c:numRef>
          </c:val>
          <c:smooth val="0"/>
        </c:ser>
        <c:dLbls>
          <c:showLegendKey val="0"/>
          <c:showVal val="0"/>
          <c:showCatName val="0"/>
          <c:showSerName val="0"/>
          <c:showPercent val="0"/>
          <c:showBubbleSize val="0"/>
        </c:dLbls>
        <c:marker val="1"/>
        <c:smooth val="0"/>
        <c:axId val="97150080"/>
        <c:axId val="97152000"/>
      </c:lineChart>
      <c:dateAx>
        <c:axId val="97150080"/>
        <c:scaling>
          <c:orientation val="minMax"/>
        </c:scaling>
        <c:delete val="1"/>
        <c:axPos val="b"/>
        <c:numFmt formatCode="ge" sourceLinked="1"/>
        <c:majorTickMark val="none"/>
        <c:minorTickMark val="none"/>
        <c:tickLblPos val="none"/>
        <c:crossAx val="97152000"/>
        <c:crosses val="autoZero"/>
        <c:auto val="1"/>
        <c:lblOffset val="100"/>
        <c:baseTimeUnit val="years"/>
      </c:dateAx>
      <c:valAx>
        <c:axId val="971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89.75</c:v>
                </c:pt>
                <c:pt idx="1">
                  <c:v>89.9</c:v>
                </c:pt>
                <c:pt idx="2">
                  <c:v>85.44</c:v>
                </c:pt>
                <c:pt idx="3">
                  <c:v>95.09</c:v>
                </c:pt>
                <c:pt idx="4">
                  <c:v>95.69</c:v>
                </c:pt>
              </c:numCache>
            </c:numRef>
          </c:val>
        </c:ser>
        <c:dLbls>
          <c:showLegendKey val="0"/>
          <c:showVal val="0"/>
          <c:showCatName val="0"/>
          <c:showSerName val="0"/>
          <c:showPercent val="0"/>
          <c:showBubbleSize val="0"/>
        </c:dLbls>
        <c:gapWidth val="150"/>
        <c:axId val="77452032"/>
        <c:axId val="774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108.53</c:v>
                </c:pt>
                <c:pt idx="4">
                  <c:v>108.52</c:v>
                </c:pt>
              </c:numCache>
            </c:numRef>
          </c:val>
          <c:smooth val="0"/>
        </c:ser>
        <c:dLbls>
          <c:showLegendKey val="0"/>
          <c:showVal val="0"/>
          <c:showCatName val="0"/>
          <c:showSerName val="0"/>
          <c:showPercent val="0"/>
          <c:showBubbleSize val="0"/>
        </c:dLbls>
        <c:marker val="1"/>
        <c:smooth val="0"/>
        <c:axId val="77452032"/>
        <c:axId val="77453952"/>
      </c:lineChart>
      <c:dateAx>
        <c:axId val="77452032"/>
        <c:scaling>
          <c:orientation val="minMax"/>
        </c:scaling>
        <c:delete val="1"/>
        <c:axPos val="b"/>
        <c:numFmt formatCode="ge" sourceLinked="1"/>
        <c:majorTickMark val="none"/>
        <c:minorTickMark val="none"/>
        <c:tickLblPos val="none"/>
        <c:crossAx val="77453952"/>
        <c:crosses val="autoZero"/>
        <c:auto val="1"/>
        <c:lblOffset val="100"/>
        <c:baseTimeUnit val="years"/>
      </c:dateAx>
      <c:valAx>
        <c:axId val="774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3.88</c:v>
                </c:pt>
                <c:pt idx="1">
                  <c:v>5.63</c:v>
                </c:pt>
                <c:pt idx="2">
                  <c:v>7.3</c:v>
                </c:pt>
                <c:pt idx="3">
                  <c:v>15.01</c:v>
                </c:pt>
                <c:pt idx="4">
                  <c:v>17.649999999999999</c:v>
                </c:pt>
              </c:numCache>
            </c:numRef>
          </c:val>
        </c:ser>
        <c:dLbls>
          <c:showLegendKey val="0"/>
          <c:showVal val="0"/>
          <c:showCatName val="0"/>
          <c:showSerName val="0"/>
          <c:showPercent val="0"/>
          <c:showBubbleSize val="0"/>
        </c:dLbls>
        <c:gapWidth val="150"/>
        <c:axId val="77496704"/>
        <c:axId val="774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28.35</c:v>
                </c:pt>
                <c:pt idx="4">
                  <c:v>27.96</c:v>
                </c:pt>
              </c:numCache>
            </c:numRef>
          </c:val>
          <c:smooth val="0"/>
        </c:ser>
        <c:dLbls>
          <c:showLegendKey val="0"/>
          <c:showVal val="0"/>
          <c:showCatName val="0"/>
          <c:showSerName val="0"/>
          <c:showPercent val="0"/>
          <c:showBubbleSize val="0"/>
        </c:dLbls>
        <c:marker val="1"/>
        <c:smooth val="0"/>
        <c:axId val="77496704"/>
        <c:axId val="77498624"/>
      </c:lineChart>
      <c:dateAx>
        <c:axId val="77496704"/>
        <c:scaling>
          <c:orientation val="minMax"/>
        </c:scaling>
        <c:delete val="1"/>
        <c:axPos val="b"/>
        <c:numFmt formatCode="ge" sourceLinked="1"/>
        <c:majorTickMark val="none"/>
        <c:minorTickMark val="none"/>
        <c:tickLblPos val="none"/>
        <c:crossAx val="77498624"/>
        <c:crosses val="autoZero"/>
        <c:auto val="1"/>
        <c:lblOffset val="100"/>
        <c:baseTimeUnit val="years"/>
      </c:dateAx>
      <c:valAx>
        <c:axId val="77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75200"/>
        <c:axId val="97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3.05</c:v>
                </c:pt>
                <c:pt idx="4">
                  <c:v>3.4</c:v>
                </c:pt>
              </c:numCache>
            </c:numRef>
          </c:val>
          <c:smooth val="0"/>
        </c:ser>
        <c:dLbls>
          <c:showLegendKey val="0"/>
          <c:showVal val="0"/>
          <c:showCatName val="0"/>
          <c:showSerName val="0"/>
          <c:showPercent val="0"/>
          <c:showBubbleSize val="0"/>
        </c:dLbls>
        <c:marker val="1"/>
        <c:smooth val="0"/>
        <c:axId val="97075200"/>
        <c:axId val="97077120"/>
      </c:lineChart>
      <c:dateAx>
        <c:axId val="97075200"/>
        <c:scaling>
          <c:orientation val="minMax"/>
        </c:scaling>
        <c:delete val="1"/>
        <c:axPos val="b"/>
        <c:numFmt formatCode="ge" sourceLinked="1"/>
        <c:majorTickMark val="none"/>
        <c:minorTickMark val="none"/>
        <c:tickLblPos val="none"/>
        <c:crossAx val="97077120"/>
        <c:crosses val="autoZero"/>
        <c:auto val="1"/>
        <c:lblOffset val="100"/>
        <c:baseTimeUnit val="years"/>
      </c:dateAx>
      <c:valAx>
        <c:axId val="97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54.91</c:v>
                </c:pt>
                <c:pt idx="1">
                  <c:v>76.239999999999995</c:v>
                </c:pt>
                <c:pt idx="2">
                  <c:v>118.64</c:v>
                </c:pt>
                <c:pt idx="3">
                  <c:v>135.63999999999999</c:v>
                </c:pt>
                <c:pt idx="4">
                  <c:v>140.28</c:v>
                </c:pt>
              </c:numCache>
            </c:numRef>
          </c:val>
        </c:ser>
        <c:dLbls>
          <c:showLegendKey val="0"/>
          <c:showVal val="0"/>
          <c:showCatName val="0"/>
          <c:showSerName val="0"/>
          <c:showPercent val="0"/>
          <c:showBubbleSize val="0"/>
        </c:dLbls>
        <c:gapWidth val="150"/>
        <c:axId val="97108352"/>
        <c:axId val="97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4.72</c:v>
                </c:pt>
                <c:pt idx="4">
                  <c:v>4.87</c:v>
                </c:pt>
              </c:numCache>
            </c:numRef>
          </c:val>
          <c:smooth val="0"/>
        </c:ser>
        <c:dLbls>
          <c:showLegendKey val="0"/>
          <c:showVal val="0"/>
          <c:showCatName val="0"/>
          <c:showSerName val="0"/>
          <c:showPercent val="0"/>
          <c:showBubbleSize val="0"/>
        </c:dLbls>
        <c:marker val="1"/>
        <c:smooth val="0"/>
        <c:axId val="97108352"/>
        <c:axId val="97110272"/>
      </c:lineChart>
      <c:dateAx>
        <c:axId val="97108352"/>
        <c:scaling>
          <c:orientation val="minMax"/>
        </c:scaling>
        <c:delete val="1"/>
        <c:axPos val="b"/>
        <c:numFmt formatCode="ge" sourceLinked="1"/>
        <c:majorTickMark val="none"/>
        <c:minorTickMark val="none"/>
        <c:tickLblPos val="none"/>
        <c:crossAx val="97110272"/>
        <c:crosses val="autoZero"/>
        <c:auto val="1"/>
        <c:lblOffset val="100"/>
        <c:baseTimeUnit val="years"/>
      </c:dateAx>
      <c:valAx>
        <c:axId val="97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162.43</c:v>
                </c:pt>
                <c:pt idx="1">
                  <c:v>173.93</c:v>
                </c:pt>
                <c:pt idx="2">
                  <c:v>260.5</c:v>
                </c:pt>
                <c:pt idx="3">
                  <c:v>58.22</c:v>
                </c:pt>
                <c:pt idx="4">
                  <c:v>51.96</c:v>
                </c:pt>
              </c:numCache>
            </c:numRef>
          </c:val>
        </c:ser>
        <c:dLbls>
          <c:showLegendKey val="0"/>
          <c:showVal val="0"/>
          <c:showCatName val="0"/>
          <c:showSerName val="0"/>
          <c:showPercent val="0"/>
          <c:showBubbleSize val="0"/>
        </c:dLbls>
        <c:gapWidth val="150"/>
        <c:axId val="80612736"/>
        <c:axId val="806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45.99</c:v>
                </c:pt>
                <c:pt idx="4">
                  <c:v>47.32</c:v>
                </c:pt>
              </c:numCache>
            </c:numRef>
          </c:val>
          <c:smooth val="0"/>
        </c:ser>
        <c:dLbls>
          <c:showLegendKey val="0"/>
          <c:showVal val="0"/>
          <c:showCatName val="0"/>
          <c:showSerName val="0"/>
          <c:showPercent val="0"/>
          <c:showBubbleSize val="0"/>
        </c:dLbls>
        <c:marker val="1"/>
        <c:smooth val="0"/>
        <c:axId val="80612736"/>
        <c:axId val="80647680"/>
      </c:lineChart>
      <c:dateAx>
        <c:axId val="80612736"/>
        <c:scaling>
          <c:orientation val="minMax"/>
        </c:scaling>
        <c:delete val="1"/>
        <c:axPos val="b"/>
        <c:numFmt formatCode="ge" sourceLinked="1"/>
        <c:majorTickMark val="none"/>
        <c:minorTickMark val="none"/>
        <c:tickLblPos val="none"/>
        <c:crossAx val="80647680"/>
        <c:crosses val="autoZero"/>
        <c:auto val="1"/>
        <c:lblOffset val="100"/>
        <c:baseTimeUnit val="years"/>
      </c:dateAx>
      <c:valAx>
        <c:axId val="806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1369.36</c:v>
                </c:pt>
                <c:pt idx="1">
                  <c:v>1226.83</c:v>
                </c:pt>
                <c:pt idx="2">
                  <c:v>1163.32</c:v>
                </c:pt>
                <c:pt idx="3">
                  <c:v>1089.1500000000001</c:v>
                </c:pt>
                <c:pt idx="4">
                  <c:v>710.54</c:v>
                </c:pt>
              </c:numCache>
            </c:numRef>
          </c:val>
        </c:ser>
        <c:dLbls>
          <c:showLegendKey val="0"/>
          <c:showVal val="0"/>
          <c:showCatName val="0"/>
          <c:showSerName val="0"/>
          <c:showPercent val="0"/>
          <c:showBubbleSize val="0"/>
        </c:dLbls>
        <c:gapWidth val="150"/>
        <c:axId val="80661504"/>
        <c:axId val="806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963.16</c:v>
                </c:pt>
                <c:pt idx="4">
                  <c:v>1017.47</c:v>
                </c:pt>
              </c:numCache>
            </c:numRef>
          </c:val>
          <c:smooth val="0"/>
        </c:ser>
        <c:dLbls>
          <c:showLegendKey val="0"/>
          <c:showVal val="0"/>
          <c:showCatName val="0"/>
          <c:showSerName val="0"/>
          <c:showPercent val="0"/>
          <c:showBubbleSize val="0"/>
        </c:dLbls>
        <c:marker val="1"/>
        <c:smooth val="0"/>
        <c:axId val="80661504"/>
        <c:axId val="80680064"/>
      </c:lineChart>
      <c:dateAx>
        <c:axId val="80661504"/>
        <c:scaling>
          <c:orientation val="minMax"/>
        </c:scaling>
        <c:delete val="1"/>
        <c:axPos val="b"/>
        <c:numFmt formatCode="ge" sourceLinked="1"/>
        <c:majorTickMark val="none"/>
        <c:minorTickMark val="none"/>
        <c:tickLblPos val="none"/>
        <c:crossAx val="80680064"/>
        <c:crosses val="autoZero"/>
        <c:auto val="1"/>
        <c:lblOffset val="100"/>
        <c:baseTimeUnit val="years"/>
      </c:dateAx>
      <c:valAx>
        <c:axId val="80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81.23</c:v>
                </c:pt>
                <c:pt idx="1">
                  <c:v>85.19</c:v>
                </c:pt>
                <c:pt idx="2">
                  <c:v>81.22</c:v>
                </c:pt>
                <c:pt idx="3">
                  <c:v>93.92</c:v>
                </c:pt>
                <c:pt idx="4">
                  <c:v>116.21</c:v>
                </c:pt>
              </c:numCache>
            </c:numRef>
          </c:val>
        </c:ser>
        <c:dLbls>
          <c:showLegendKey val="0"/>
          <c:showVal val="0"/>
          <c:showCatName val="0"/>
          <c:showSerName val="0"/>
          <c:showPercent val="0"/>
          <c:showBubbleSize val="0"/>
        </c:dLbls>
        <c:gapWidth val="150"/>
        <c:axId val="80706176"/>
        <c:axId val="80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94.82</c:v>
                </c:pt>
                <c:pt idx="4">
                  <c:v>96.37</c:v>
                </c:pt>
              </c:numCache>
            </c:numRef>
          </c:val>
          <c:smooth val="0"/>
        </c:ser>
        <c:dLbls>
          <c:showLegendKey val="0"/>
          <c:showVal val="0"/>
          <c:showCatName val="0"/>
          <c:showSerName val="0"/>
          <c:showPercent val="0"/>
          <c:showBubbleSize val="0"/>
        </c:dLbls>
        <c:marker val="1"/>
        <c:smooth val="0"/>
        <c:axId val="80706176"/>
        <c:axId val="80708352"/>
      </c:lineChart>
      <c:dateAx>
        <c:axId val="80706176"/>
        <c:scaling>
          <c:orientation val="minMax"/>
        </c:scaling>
        <c:delete val="1"/>
        <c:axPos val="b"/>
        <c:numFmt formatCode="ge" sourceLinked="1"/>
        <c:majorTickMark val="none"/>
        <c:minorTickMark val="none"/>
        <c:tickLblPos val="none"/>
        <c:crossAx val="80708352"/>
        <c:crosses val="autoZero"/>
        <c:auto val="1"/>
        <c:lblOffset val="100"/>
        <c:baseTimeUnit val="years"/>
      </c:dateAx>
      <c:valAx>
        <c:axId val="80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156.83000000000001</c:v>
                </c:pt>
                <c:pt idx="1">
                  <c:v>153.66999999999999</c:v>
                </c:pt>
                <c:pt idx="2">
                  <c:v>147.22999999999999</c:v>
                </c:pt>
                <c:pt idx="3">
                  <c:v>137.61000000000001</c:v>
                </c:pt>
                <c:pt idx="4">
                  <c:v>112.6</c:v>
                </c:pt>
              </c:numCache>
            </c:numRef>
          </c:val>
        </c:ser>
        <c:dLbls>
          <c:showLegendKey val="0"/>
          <c:showVal val="0"/>
          <c:showCatName val="0"/>
          <c:showSerName val="0"/>
          <c:showPercent val="0"/>
          <c:showBubbleSize val="0"/>
        </c:dLbls>
        <c:gapWidth val="150"/>
        <c:axId val="80738176"/>
        <c:axId val="808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162.88</c:v>
                </c:pt>
                <c:pt idx="4">
                  <c:v>162.65</c:v>
                </c:pt>
              </c:numCache>
            </c:numRef>
          </c:val>
          <c:smooth val="0"/>
        </c:ser>
        <c:dLbls>
          <c:showLegendKey val="0"/>
          <c:showVal val="0"/>
          <c:showCatName val="0"/>
          <c:showSerName val="0"/>
          <c:showPercent val="0"/>
          <c:showBubbleSize val="0"/>
        </c:dLbls>
        <c:marker val="1"/>
        <c:smooth val="0"/>
        <c:axId val="80738176"/>
        <c:axId val="80809984"/>
      </c:lineChart>
      <c:dateAx>
        <c:axId val="80738176"/>
        <c:scaling>
          <c:orientation val="minMax"/>
        </c:scaling>
        <c:delete val="1"/>
        <c:axPos val="b"/>
        <c:numFmt formatCode="ge" sourceLinked="1"/>
        <c:majorTickMark val="none"/>
        <c:minorTickMark val="none"/>
        <c:tickLblPos val="none"/>
        <c:crossAx val="80809984"/>
        <c:crosses val="autoZero"/>
        <c:auto val="1"/>
        <c:lblOffset val="100"/>
        <c:baseTimeUnit val="years"/>
      </c:dateAx>
      <c:valAx>
        <c:axId val="808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M6" sqref="BM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白山市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112829</v>
      </c>
      <c r="AM8" s="64"/>
      <c r="AN8" s="64"/>
      <c r="AO8" s="64"/>
      <c r="AP8" s="64"/>
      <c r="AQ8" s="64"/>
      <c r="AR8" s="64"/>
      <c r="AS8" s="64"/>
      <c r="AT8" s="63">
        <f>データ!S6</f>
        <v>754.93</v>
      </c>
      <c r="AU8" s="63"/>
      <c r="AV8" s="63"/>
      <c r="AW8" s="63"/>
      <c r="AX8" s="63"/>
      <c r="AY8" s="63"/>
      <c r="AZ8" s="63"/>
      <c r="BA8" s="63"/>
      <c r="BB8" s="63">
        <f>データ!T6</f>
        <v>149.46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34.409999999999997</v>
      </c>
      <c r="J10" s="63"/>
      <c r="K10" s="63"/>
      <c r="L10" s="63"/>
      <c r="M10" s="63"/>
      <c r="N10" s="63"/>
      <c r="O10" s="63"/>
      <c r="P10" s="63">
        <f>データ!O6</f>
        <v>89.28</v>
      </c>
      <c r="Q10" s="63"/>
      <c r="R10" s="63"/>
      <c r="S10" s="63"/>
      <c r="T10" s="63"/>
      <c r="U10" s="63"/>
      <c r="V10" s="63"/>
      <c r="W10" s="63">
        <f>データ!P6</f>
        <v>93.23</v>
      </c>
      <c r="X10" s="63"/>
      <c r="Y10" s="63"/>
      <c r="Z10" s="63"/>
      <c r="AA10" s="63"/>
      <c r="AB10" s="63"/>
      <c r="AC10" s="63"/>
      <c r="AD10" s="64">
        <f>データ!Q6</f>
        <v>2613</v>
      </c>
      <c r="AE10" s="64"/>
      <c r="AF10" s="64"/>
      <c r="AG10" s="64"/>
      <c r="AH10" s="64"/>
      <c r="AI10" s="64"/>
      <c r="AJ10" s="64"/>
      <c r="AK10" s="2"/>
      <c r="AL10" s="64">
        <f>データ!U6</f>
        <v>100721</v>
      </c>
      <c r="AM10" s="64"/>
      <c r="AN10" s="64"/>
      <c r="AO10" s="64"/>
      <c r="AP10" s="64"/>
      <c r="AQ10" s="64"/>
      <c r="AR10" s="64"/>
      <c r="AS10" s="64"/>
      <c r="AT10" s="63">
        <f>データ!V6</f>
        <v>25.46</v>
      </c>
      <c r="AU10" s="63"/>
      <c r="AV10" s="63"/>
      <c r="AW10" s="63"/>
      <c r="AX10" s="63"/>
      <c r="AY10" s="63"/>
      <c r="AZ10" s="63"/>
      <c r="BA10" s="63"/>
      <c r="BB10" s="63">
        <f>データ!W6</f>
        <v>3956.05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172103</v>
      </c>
      <c r="D6" s="31">
        <f t="shared" si="3"/>
        <v>46</v>
      </c>
      <c r="E6" s="31">
        <f t="shared" si="3"/>
        <v>17</v>
      </c>
      <c r="F6" s="31">
        <f t="shared" si="3"/>
        <v>1</v>
      </c>
      <c r="G6" s="31">
        <f t="shared" si="3"/>
        <v>0</v>
      </c>
      <c r="H6" s="31" t="str">
        <f t="shared" si="3"/>
        <v>石川県　白山市</v>
      </c>
      <c r="I6" s="31" t="str">
        <f t="shared" si="3"/>
        <v>法適用</v>
      </c>
      <c r="J6" s="31" t="str">
        <f t="shared" si="3"/>
        <v>下水道事業</v>
      </c>
      <c r="K6" s="31" t="str">
        <f t="shared" si="3"/>
        <v>公共下水道</v>
      </c>
      <c r="L6" s="31" t="str">
        <f t="shared" si="3"/>
        <v>Ad</v>
      </c>
      <c r="M6" s="32" t="str">
        <f t="shared" si="3"/>
        <v>-</v>
      </c>
      <c r="N6" s="32">
        <f t="shared" si="3"/>
        <v>34.409999999999997</v>
      </c>
      <c r="O6" s="32">
        <f t="shared" si="3"/>
        <v>89.28</v>
      </c>
      <c r="P6" s="32">
        <f t="shared" si="3"/>
        <v>93.23</v>
      </c>
      <c r="Q6" s="32">
        <f t="shared" si="3"/>
        <v>2613</v>
      </c>
      <c r="R6" s="32">
        <f t="shared" si="3"/>
        <v>112829</v>
      </c>
      <c r="S6" s="32">
        <f t="shared" si="3"/>
        <v>754.93</v>
      </c>
      <c r="T6" s="32">
        <f t="shared" si="3"/>
        <v>149.46</v>
      </c>
      <c r="U6" s="32">
        <f t="shared" si="3"/>
        <v>100721</v>
      </c>
      <c r="V6" s="32">
        <f t="shared" si="3"/>
        <v>25.46</v>
      </c>
      <c r="W6" s="32">
        <f t="shared" si="3"/>
        <v>3956.05</v>
      </c>
      <c r="X6" s="33">
        <f>IF(X7="",NA(),X7)</f>
        <v>89.75</v>
      </c>
      <c r="Y6" s="33">
        <f t="shared" ref="Y6:AG6" si="4">IF(Y7="",NA(),Y7)</f>
        <v>89.9</v>
      </c>
      <c r="Z6" s="33">
        <f t="shared" si="4"/>
        <v>85.44</v>
      </c>
      <c r="AA6" s="33">
        <f t="shared" si="4"/>
        <v>95.09</v>
      </c>
      <c r="AB6" s="33">
        <f t="shared" si="4"/>
        <v>95.69</v>
      </c>
      <c r="AC6" s="33">
        <f t="shared" si="4"/>
        <v>103.89</v>
      </c>
      <c r="AD6" s="33">
        <f t="shared" si="4"/>
        <v>105.76</v>
      </c>
      <c r="AE6" s="33">
        <f t="shared" si="4"/>
        <v>105.34</v>
      </c>
      <c r="AF6" s="33">
        <f t="shared" si="4"/>
        <v>108.53</v>
      </c>
      <c r="AG6" s="33">
        <f t="shared" si="4"/>
        <v>108.52</v>
      </c>
      <c r="AH6" s="32" t="str">
        <f>IF(AH7="","",IF(AH7="-","【-】","【"&amp;SUBSTITUTE(TEXT(AH7,"#,##0.00"),"-","△")&amp;"】"))</f>
        <v>【108.23】</v>
      </c>
      <c r="AI6" s="33">
        <f>IF(AI7="",NA(),AI7)</f>
        <v>54.91</v>
      </c>
      <c r="AJ6" s="33">
        <f t="shared" ref="AJ6:AR6" si="5">IF(AJ7="",NA(),AJ7)</f>
        <v>76.239999999999995</v>
      </c>
      <c r="AK6" s="33">
        <f t="shared" si="5"/>
        <v>118.64</v>
      </c>
      <c r="AL6" s="33">
        <f t="shared" si="5"/>
        <v>135.63999999999999</v>
      </c>
      <c r="AM6" s="33">
        <f t="shared" si="5"/>
        <v>140.28</v>
      </c>
      <c r="AN6" s="33">
        <f t="shared" si="5"/>
        <v>30.39</v>
      </c>
      <c r="AO6" s="33">
        <f t="shared" si="5"/>
        <v>25.99</v>
      </c>
      <c r="AP6" s="33">
        <f t="shared" si="5"/>
        <v>24.99</v>
      </c>
      <c r="AQ6" s="33">
        <f t="shared" si="5"/>
        <v>4.72</v>
      </c>
      <c r="AR6" s="33">
        <f t="shared" si="5"/>
        <v>4.87</v>
      </c>
      <c r="AS6" s="32" t="str">
        <f>IF(AS7="","",IF(AS7="-","【-】","【"&amp;SUBSTITUTE(TEXT(AS7,"#,##0.00"),"-","△")&amp;"】"))</f>
        <v>【4.45】</v>
      </c>
      <c r="AT6" s="33">
        <f>IF(AT7="",NA(),AT7)</f>
        <v>162.43</v>
      </c>
      <c r="AU6" s="33">
        <f t="shared" ref="AU6:BC6" si="6">IF(AU7="",NA(),AU7)</f>
        <v>173.93</v>
      </c>
      <c r="AV6" s="33">
        <f t="shared" si="6"/>
        <v>260.5</v>
      </c>
      <c r="AW6" s="33">
        <f t="shared" si="6"/>
        <v>58.22</v>
      </c>
      <c r="AX6" s="33">
        <f t="shared" si="6"/>
        <v>51.96</v>
      </c>
      <c r="AY6" s="33">
        <f t="shared" si="6"/>
        <v>230.06</v>
      </c>
      <c r="AZ6" s="33">
        <f t="shared" si="6"/>
        <v>275.56</v>
      </c>
      <c r="BA6" s="33">
        <f t="shared" si="6"/>
        <v>316.92</v>
      </c>
      <c r="BB6" s="33">
        <f t="shared" si="6"/>
        <v>45.99</v>
      </c>
      <c r="BC6" s="33">
        <f t="shared" si="6"/>
        <v>47.32</v>
      </c>
      <c r="BD6" s="32" t="str">
        <f>IF(BD7="","",IF(BD7="-","【-】","【"&amp;SUBSTITUTE(TEXT(BD7,"#,##0.00"),"-","△")&amp;"】"))</f>
        <v>【57.41】</v>
      </c>
      <c r="BE6" s="33">
        <f>IF(BE7="",NA(),BE7)</f>
        <v>1369.36</v>
      </c>
      <c r="BF6" s="33">
        <f t="shared" ref="BF6:BN6" si="7">IF(BF7="",NA(),BF7)</f>
        <v>1226.83</v>
      </c>
      <c r="BG6" s="33">
        <f t="shared" si="7"/>
        <v>1163.32</v>
      </c>
      <c r="BH6" s="33">
        <f t="shared" si="7"/>
        <v>1089.1500000000001</v>
      </c>
      <c r="BI6" s="33">
        <f t="shared" si="7"/>
        <v>710.54</v>
      </c>
      <c r="BJ6" s="33">
        <f t="shared" si="7"/>
        <v>936.66</v>
      </c>
      <c r="BK6" s="33">
        <f t="shared" si="7"/>
        <v>918.88</v>
      </c>
      <c r="BL6" s="33">
        <f t="shared" si="7"/>
        <v>885.97</v>
      </c>
      <c r="BM6" s="33">
        <f t="shared" si="7"/>
        <v>963.16</v>
      </c>
      <c r="BN6" s="33">
        <f t="shared" si="7"/>
        <v>1017.47</v>
      </c>
      <c r="BO6" s="32" t="str">
        <f>IF(BO7="","",IF(BO7="-","【-】","【"&amp;SUBSTITUTE(TEXT(BO7,"#,##0.00"),"-","△")&amp;"】"))</f>
        <v>【763.62】</v>
      </c>
      <c r="BP6" s="33">
        <f>IF(BP7="",NA(),BP7)</f>
        <v>81.23</v>
      </c>
      <c r="BQ6" s="33">
        <f t="shared" ref="BQ6:BY6" si="8">IF(BQ7="",NA(),BQ7)</f>
        <v>85.19</v>
      </c>
      <c r="BR6" s="33">
        <f t="shared" si="8"/>
        <v>81.22</v>
      </c>
      <c r="BS6" s="33">
        <f t="shared" si="8"/>
        <v>93.92</v>
      </c>
      <c r="BT6" s="33">
        <f t="shared" si="8"/>
        <v>116.21</v>
      </c>
      <c r="BU6" s="33">
        <f t="shared" si="8"/>
        <v>88.44</v>
      </c>
      <c r="BV6" s="33">
        <f t="shared" si="8"/>
        <v>88.2</v>
      </c>
      <c r="BW6" s="33">
        <f t="shared" si="8"/>
        <v>89.94</v>
      </c>
      <c r="BX6" s="33">
        <f t="shared" si="8"/>
        <v>94.82</v>
      </c>
      <c r="BY6" s="33">
        <f t="shared" si="8"/>
        <v>96.37</v>
      </c>
      <c r="BZ6" s="32" t="str">
        <f>IF(BZ7="","",IF(BZ7="-","【-】","【"&amp;SUBSTITUTE(TEXT(BZ7,"#,##0.00"),"-","△")&amp;"】"))</f>
        <v>【98.53】</v>
      </c>
      <c r="CA6" s="33">
        <f>IF(CA7="",NA(),CA7)</f>
        <v>156.83000000000001</v>
      </c>
      <c r="CB6" s="33">
        <f t="shared" ref="CB6:CJ6" si="9">IF(CB7="",NA(),CB7)</f>
        <v>153.66999999999999</v>
      </c>
      <c r="CC6" s="33">
        <f t="shared" si="9"/>
        <v>147.22999999999999</v>
      </c>
      <c r="CD6" s="33">
        <f t="shared" si="9"/>
        <v>137.61000000000001</v>
      </c>
      <c r="CE6" s="33">
        <f t="shared" si="9"/>
        <v>112.6</v>
      </c>
      <c r="CF6" s="33">
        <f t="shared" si="9"/>
        <v>169.89</v>
      </c>
      <c r="CG6" s="33">
        <f t="shared" si="9"/>
        <v>171.78</v>
      </c>
      <c r="CH6" s="33">
        <f t="shared" si="9"/>
        <v>168.57</v>
      </c>
      <c r="CI6" s="33">
        <f t="shared" si="9"/>
        <v>162.88</v>
      </c>
      <c r="CJ6" s="33">
        <f t="shared" si="9"/>
        <v>162.65</v>
      </c>
      <c r="CK6" s="32" t="str">
        <f>IF(CK7="","",IF(CK7="-","【-】","【"&amp;SUBSTITUTE(TEXT(CK7,"#,##0.00"),"-","△")&amp;"】"))</f>
        <v>【139.70】</v>
      </c>
      <c r="CL6" s="33">
        <f>IF(CL7="",NA(),CL7)</f>
        <v>58.86</v>
      </c>
      <c r="CM6" s="33">
        <f t="shared" ref="CM6:CU6" si="10">IF(CM7="",NA(),CM7)</f>
        <v>56.86</v>
      </c>
      <c r="CN6" s="33">
        <f t="shared" si="10"/>
        <v>57.03</v>
      </c>
      <c r="CO6" s="33">
        <f t="shared" si="10"/>
        <v>56.42</v>
      </c>
      <c r="CP6" s="33">
        <f t="shared" si="10"/>
        <v>57.14</v>
      </c>
      <c r="CQ6" s="33">
        <f t="shared" si="10"/>
        <v>62.55</v>
      </c>
      <c r="CR6" s="33">
        <f t="shared" si="10"/>
        <v>62.27</v>
      </c>
      <c r="CS6" s="33">
        <f t="shared" si="10"/>
        <v>64.12</v>
      </c>
      <c r="CT6" s="33">
        <f t="shared" si="10"/>
        <v>67.95</v>
      </c>
      <c r="CU6" s="33">
        <f t="shared" si="10"/>
        <v>66.63</v>
      </c>
      <c r="CV6" s="32" t="str">
        <f>IF(CV7="","",IF(CV7="-","【-】","【"&amp;SUBSTITUTE(TEXT(CV7,"#,##0.00"),"-","△")&amp;"】"))</f>
        <v>【60.01】</v>
      </c>
      <c r="CW6" s="33">
        <f>IF(CW7="",NA(),CW7)</f>
        <v>92.69</v>
      </c>
      <c r="CX6" s="33">
        <f t="shared" ref="CX6:DF6" si="11">IF(CX7="",NA(),CX7)</f>
        <v>92.87</v>
      </c>
      <c r="CY6" s="33">
        <f t="shared" si="11"/>
        <v>93.6</v>
      </c>
      <c r="CZ6" s="33">
        <f t="shared" si="11"/>
        <v>93.68</v>
      </c>
      <c r="DA6" s="33">
        <f t="shared" si="11"/>
        <v>94.57</v>
      </c>
      <c r="DB6" s="33">
        <f t="shared" si="11"/>
        <v>90.26</v>
      </c>
      <c r="DC6" s="33">
        <f t="shared" si="11"/>
        <v>90.69</v>
      </c>
      <c r="DD6" s="33">
        <f t="shared" si="11"/>
        <v>90.91</v>
      </c>
      <c r="DE6" s="33">
        <f t="shared" si="11"/>
        <v>93.12</v>
      </c>
      <c r="DF6" s="33">
        <f t="shared" si="11"/>
        <v>93.38</v>
      </c>
      <c r="DG6" s="32" t="str">
        <f>IF(DG7="","",IF(DG7="-","【-】","【"&amp;SUBSTITUTE(TEXT(DG7,"#,##0.00"),"-","△")&amp;"】"))</f>
        <v>【94.73】</v>
      </c>
      <c r="DH6" s="33">
        <f>IF(DH7="",NA(),DH7)</f>
        <v>3.88</v>
      </c>
      <c r="DI6" s="33">
        <f t="shared" ref="DI6:DQ6" si="12">IF(DI7="",NA(),DI7)</f>
        <v>5.63</v>
      </c>
      <c r="DJ6" s="33">
        <f t="shared" si="12"/>
        <v>7.3</v>
      </c>
      <c r="DK6" s="33">
        <f t="shared" si="12"/>
        <v>15.01</v>
      </c>
      <c r="DL6" s="33">
        <f t="shared" si="12"/>
        <v>17.649999999999999</v>
      </c>
      <c r="DM6" s="33">
        <f t="shared" si="12"/>
        <v>11.26</v>
      </c>
      <c r="DN6" s="33">
        <f t="shared" si="12"/>
        <v>12.02</v>
      </c>
      <c r="DO6" s="33">
        <f t="shared" si="12"/>
        <v>12.9</v>
      </c>
      <c r="DP6" s="33">
        <f t="shared" si="12"/>
        <v>28.35</v>
      </c>
      <c r="DQ6" s="33">
        <f t="shared" si="12"/>
        <v>27.96</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0.48</v>
      </c>
      <c r="DZ6" s="33">
        <f t="shared" si="13"/>
        <v>0.71</v>
      </c>
      <c r="EA6" s="33">
        <f t="shared" si="13"/>
        <v>3.05</v>
      </c>
      <c r="EB6" s="33">
        <f t="shared" si="13"/>
        <v>3.4</v>
      </c>
      <c r="EC6" s="32" t="str">
        <f>IF(EC7="","",IF(EC7="-","【-】","【"&amp;SUBSTITUTE(TEXT(EC7,"#,##0.00"),"-","△")&amp;"】"))</f>
        <v>【4.56】</v>
      </c>
      <c r="ED6" s="33">
        <f>IF(ED7="",NA(),ED7)</f>
        <v>7.0000000000000007E-2</v>
      </c>
      <c r="EE6" s="33">
        <f t="shared" ref="EE6:EM6" si="14">IF(EE7="",NA(),EE7)</f>
        <v>7.0000000000000007E-2</v>
      </c>
      <c r="EF6" s="33">
        <f t="shared" si="14"/>
        <v>0.05</v>
      </c>
      <c r="EG6" s="33">
        <f t="shared" si="14"/>
        <v>0.03</v>
      </c>
      <c r="EH6" s="33">
        <f t="shared" si="14"/>
        <v>0.01</v>
      </c>
      <c r="EI6" s="33">
        <f t="shared" si="14"/>
        <v>0.04</v>
      </c>
      <c r="EJ6" s="33">
        <f t="shared" si="14"/>
        <v>0.08</v>
      </c>
      <c r="EK6" s="33">
        <f t="shared" si="14"/>
        <v>7.0000000000000007E-2</v>
      </c>
      <c r="EL6" s="33">
        <f t="shared" si="14"/>
        <v>0.08</v>
      </c>
      <c r="EM6" s="33">
        <f t="shared" si="14"/>
        <v>0.22</v>
      </c>
      <c r="EN6" s="32" t="str">
        <f>IF(EN7="","",IF(EN7="-","【-】","【"&amp;SUBSTITUTE(TEXT(EN7,"#,##0.00"),"-","△")&amp;"】"))</f>
        <v>【0.23】</v>
      </c>
    </row>
    <row r="7" spans="1:147" s="34" customFormat="1">
      <c r="A7" s="26"/>
      <c r="B7" s="35">
        <v>2015</v>
      </c>
      <c r="C7" s="35">
        <v>172103</v>
      </c>
      <c r="D7" s="35">
        <v>46</v>
      </c>
      <c r="E7" s="35">
        <v>17</v>
      </c>
      <c r="F7" s="35">
        <v>1</v>
      </c>
      <c r="G7" s="35">
        <v>0</v>
      </c>
      <c r="H7" s="35" t="s">
        <v>96</v>
      </c>
      <c r="I7" s="35" t="s">
        <v>97</v>
      </c>
      <c r="J7" s="35" t="s">
        <v>98</v>
      </c>
      <c r="K7" s="35" t="s">
        <v>99</v>
      </c>
      <c r="L7" s="35" t="s">
        <v>100</v>
      </c>
      <c r="M7" s="36" t="s">
        <v>101</v>
      </c>
      <c r="N7" s="36">
        <v>34.409999999999997</v>
      </c>
      <c r="O7" s="36">
        <v>89.28</v>
      </c>
      <c r="P7" s="36">
        <v>93.23</v>
      </c>
      <c r="Q7" s="36">
        <v>2613</v>
      </c>
      <c r="R7" s="36">
        <v>112829</v>
      </c>
      <c r="S7" s="36">
        <v>754.93</v>
      </c>
      <c r="T7" s="36">
        <v>149.46</v>
      </c>
      <c r="U7" s="36">
        <v>100721</v>
      </c>
      <c r="V7" s="36">
        <v>25.46</v>
      </c>
      <c r="W7" s="36">
        <v>3956.05</v>
      </c>
      <c r="X7" s="36">
        <v>89.75</v>
      </c>
      <c r="Y7" s="36">
        <v>89.9</v>
      </c>
      <c r="Z7" s="36">
        <v>85.44</v>
      </c>
      <c r="AA7" s="36">
        <v>95.09</v>
      </c>
      <c r="AB7" s="36">
        <v>95.69</v>
      </c>
      <c r="AC7" s="36">
        <v>103.89</v>
      </c>
      <c r="AD7" s="36">
        <v>105.76</v>
      </c>
      <c r="AE7" s="36">
        <v>105.34</v>
      </c>
      <c r="AF7" s="36">
        <v>108.53</v>
      </c>
      <c r="AG7" s="36">
        <v>108.52</v>
      </c>
      <c r="AH7" s="36">
        <v>108.23</v>
      </c>
      <c r="AI7" s="36">
        <v>54.91</v>
      </c>
      <c r="AJ7" s="36">
        <v>76.239999999999995</v>
      </c>
      <c r="AK7" s="36">
        <v>118.64</v>
      </c>
      <c r="AL7" s="36">
        <v>135.63999999999999</v>
      </c>
      <c r="AM7" s="36">
        <v>140.28</v>
      </c>
      <c r="AN7" s="36">
        <v>30.39</v>
      </c>
      <c r="AO7" s="36">
        <v>25.99</v>
      </c>
      <c r="AP7" s="36">
        <v>24.99</v>
      </c>
      <c r="AQ7" s="36">
        <v>4.72</v>
      </c>
      <c r="AR7" s="36">
        <v>4.87</v>
      </c>
      <c r="AS7" s="36">
        <v>4.45</v>
      </c>
      <c r="AT7" s="36">
        <v>162.43</v>
      </c>
      <c r="AU7" s="36">
        <v>173.93</v>
      </c>
      <c r="AV7" s="36">
        <v>260.5</v>
      </c>
      <c r="AW7" s="36">
        <v>58.22</v>
      </c>
      <c r="AX7" s="36">
        <v>51.96</v>
      </c>
      <c r="AY7" s="36">
        <v>230.06</v>
      </c>
      <c r="AZ7" s="36">
        <v>275.56</v>
      </c>
      <c r="BA7" s="36">
        <v>316.92</v>
      </c>
      <c r="BB7" s="36">
        <v>45.99</v>
      </c>
      <c r="BC7" s="36">
        <v>47.32</v>
      </c>
      <c r="BD7" s="36">
        <v>57.41</v>
      </c>
      <c r="BE7" s="36">
        <v>1369.36</v>
      </c>
      <c r="BF7" s="36">
        <v>1226.83</v>
      </c>
      <c r="BG7" s="36">
        <v>1163.32</v>
      </c>
      <c r="BH7" s="36">
        <v>1089.1500000000001</v>
      </c>
      <c r="BI7" s="36">
        <v>710.54</v>
      </c>
      <c r="BJ7" s="36">
        <v>936.66</v>
      </c>
      <c r="BK7" s="36">
        <v>918.88</v>
      </c>
      <c r="BL7" s="36">
        <v>885.97</v>
      </c>
      <c r="BM7" s="36">
        <v>963.16</v>
      </c>
      <c r="BN7" s="36">
        <v>1017.47</v>
      </c>
      <c r="BO7" s="36">
        <v>763.62</v>
      </c>
      <c r="BP7" s="36">
        <v>81.23</v>
      </c>
      <c r="BQ7" s="36">
        <v>85.19</v>
      </c>
      <c r="BR7" s="36">
        <v>81.22</v>
      </c>
      <c r="BS7" s="36">
        <v>93.92</v>
      </c>
      <c r="BT7" s="36">
        <v>116.21</v>
      </c>
      <c r="BU7" s="36">
        <v>88.44</v>
      </c>
      <c r="BV7" s="36">
        <v>88.2</v>
      </c>
      <c r="BW7" s="36">
        <v>89.94</v>
      </c>
      <c r="BX7" s="36">
        <v>94.82</v>
      </c>
      <c r="BY7" s="36">
        <v>96.37</v>
      </c>
      <c r="BZ7" s="36">
        <v>98.53</v>
      </c>
      <c r="CA7" s="36">
        <v>156.83000000000001</v>
      </c>
      <c r="CB7" s="36">
        <v>153.66999999999999</v>
      </c>
      <c r="CC7" s="36">
        <v>147.22999999999999</v>
      </c>
      <c r="CD7" s="36">
        <v>137.61000000000001</v>
      </c>
      <c r="CE7" s="36">
        <v>112.6</v>
      </c>
      <c r="CF7" s="36">
        <v>169.89</v>
      </c>
      <c r="CG7" s="36">
        <v>171.78</v>
      </c>
      <c r="CH7" s="36">
        <v>168.57</v>
      </c>
      <c r="CI7" s="36">
        <v>162.88</v>
      </c>
      <c r="CJ7" s="36">
        <v>162.65</v>
      </c>
      <c r="CK7" s="36">
        <v>139.69999999999999</v>
      </c>
      <c r="CL7" s="36">
        <v>58.86</v>
      </c>
      <c r="CM7" s="36">
        <v>56.86</v>
      </c>
      <c r="CN7" s="36">
        <v>57.03</v>
      </c>
      <c r="CO7" s="36">
        <v>56.42</v>
      </c>
      <c r="CP7" s="36">
        <v>57.14</v>
      </c>
      <c r="CQ7" s="36">
        <v>62.55</v>
      </c>
      <c r="CR7" s="36">
        <v>62.27</v>
      </c>
      <c r="CS7" s="36">
        <v>64.12</v>
      </c>
      <c r="CT7" s="36">
        <v>67.95</v>
      </c>
      <c r="CU7" s="36">
        <v>66.63</v>
      </c>
      <c r="CV7" s="36">
        <v>60.01</v>
      </c>
      <c r="CW7" s="36">
        <v>92.69</v>
      </c>
      <c r="CX7" s="36">
        <v>92.87</v>
      </c>
      <c r="CY7" s="36">
        <v>93.6</v>
      </c>
      <c r="CZ7" s="36">
        <v>93.68</v>
      </c>
      <c r="DA7" s="36">
        <v>94.57</v>
      </c>
      <c r="DB7" s="36">
        <v>90.26</v>
      </c>
      <c r="DC7" s="36">
        <v>90.69</v>
      </c>
      <c r="DD7" s="36">
        <v>90.91</v>
      </c>
      <c r="DE7" s="36">
        <v>93.12</v>
      </c>
      <c r="DF7" s="36">
        <v>93.38</v>
      </c>
      <c r="DG7" s="36">
        <v>94.73</v>
      </c>
      <c r="DH7" s="36">
        <v>3.88</v>
      </c>
      <c r="DI7" s="36">
        <v>5.63</v>
      </c>
      <c r="DJ7" s="36">
        <v>7.3</v>
      </c>
      <c r="DK7" s="36">
        <v>15.01</v>
      </c>
      <c r="DL7" s="36">
        <v>17.649999999999999</v>
      </c>
      <c r="DM7" s="36">
        <v>11.26</v>
      </c>
      <c r="DN7" s="36">
        <v>12.02</v>
      </c>
      <c r="DO7" s="36">
        <v>12.9</v>
      </c>
      <c r="DP7" s="36">
        <v>28.35</v>
      </c>
      <c r="DQ7" s="36">
        <v>27.96</v>
      </c>
      <c r="DR7" s="36">
        <v>36.85</v>
      </c>
      <c r="DS7" s="36">
        <v>0</v>
      </c>
      <c r="DT7" s="36">
        <v>0</v>
      </c>
      <c r="DU7" s="36">
        <v>0</v>
      </c>
      <c r="DV7" s="36">
        <v>0</v>
      </c>
      <c r="DW7" s="36">
        <v>0</v>
      </c>
      <c r="DX7" s="36">
        <v>0.5</v>
      </c>
      <c r="DY7" s="36">
        <v>0.48</v>
      </c>
      <c r="DZ7" s="36">
        <v>0.71</v>
      </c>
      <c r="EA7" s="36">
        <v>3.05</v>
      </c>
      <c r="EB7" s="36">
        <v>3.4</v>
      </c>
      <c r="EC7" s="36">
        <v>4.5599999999999996</v>
      </c>
      <c r="ED7" s="36">
        <v>7.0000000000000007E-2</v>
      </c>
      <c r="EE7" s="36">
        <v>7.0000000000000007E-2</v>
      </c>
      <c r="EF7" s="36">
        <v>0.05</v>
      </c>
      <c r="EG7" s="36">
        <v>0.03</v>
      </c>
      <c r="EH7" s="36">
        <v>0.01</v>
      </c>
      <c r="EI7" s="36">
        <v>0.04</v>
      </c>
      <c r="EJ7" s="36">
        <v>0.08</v>
      </c>
      <c r="EK7" s="36">
        <v>7.0000000000000007E-2</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2017-02-08T02:35:21Z</dcterms:created>
  <dcterms:modified xsi:type="dcterms:W3CDTF">2017-02-13T04:37:13Z</dcterms:modified>
  <cp:category/>
</cp:coreProperties>
</file>