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<sst xmlns="http://schemas.openxmlformats.org/spreadsheetml/2006/main" count="221" uniqueCount="111">
  <si>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</si>
  <si>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</si>
  <si>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</si>
  <si>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</si>
  <si>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</si>
  <si>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</si>
  <si>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</si>
  <si>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</si>
  <si>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</si>
  <si>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</si>
  <si>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</si>
  <si>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</si>
  <si>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</si>
  <si>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</si>
  <si>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</si>
  <si>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</si>
  <si>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</si>
  <si>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</si>
  <si>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</si>
  <si>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</si>
  <si>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</si>
  <si>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</si>
  <si>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</si>
  <si>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</si>
  <si>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</si>
  <si>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</si>
  <si>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</si>
  <si>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</si>
  <si>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</si>
  <si>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</si>
  <si>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</si>
  <si>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</si>
  <si>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</si>
  <si>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</si>
  <si>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</si>
  <si>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</si>
  <si>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</si>
  <si>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</si>
  <si>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</si>
  <si>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</si>
  <si>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</si>
  <si>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</si>
  <si>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</si>
  <si>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</si>
  <si>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</si>
  <si>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</si>
  <si>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</si>
  <si>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</si>
  <si>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</si>
  <si>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</si>
  <si>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</si>
  <si>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</si>
  <si>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</si>
  <si>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</si>
  <si>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</si>
  <si>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</si>
  <si>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</si>
  <si>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</si>
  <si>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</si>
  <si>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</si>
  <si>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</si>
  <si>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</si>
  <si>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</si>
  <si>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</si>
  <si>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</si>
  <si>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</si>
  <si>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</si>
  <si>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</si>
  <si>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</si>
  <si>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</si>
  <si>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</si>
  <si>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</si>
  <si>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</si>
  <si>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</si>
  <si>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</si>
  <si>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</si>
  <si>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</si>
  <si>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</si>
  <si>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</si>
  <si>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</si>
  <si>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</si>
  <si>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</si>
  <si>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</si>
  <si>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</si>
  <si>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</si>
  <si>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</si>
  <si>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</si>
  <si>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</si>
  <si>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</si>
  <si>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</si>
  <si>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</si>
  <si>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</si>
  <si>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</si>
  <si>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</si>
  <si>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</si>
  <si>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</si>
  <si>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加賀市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</si>
  <si>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</si>
  <si>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</si>
  <si>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</si>
  <si>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</si>
  <si>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</si>
  <si>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</si>
  <si>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</si>
  <si>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</si>
  <si>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</si>
  <si>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</si>
  <si>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</si>
  <si>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加賀市では下水道未整備区域について、平成３６年度まで管渠布設を行い、平成３７年度以降より老朽化対策等の更新工事について検討を行う予定です。よって現在は更新工事を行っていないため③管渠改善率は０％となっています。</t>
    <rPh sb="32" eb="33">
      <t>オコナ</t>
    </rPh>
    <rPh sb="60" eb="62">
      <t>ケントウ</t>
    </rPh>
    <rPh sb="63" eb="64">
      <t>オコナ</t>
    </rPh>
    <rPh sb="81" eb="82">
      <t>オコナ</t>
    </rPh>
    <phoneticPr fontId="4"/>
  </si>
  <si>
    <t>　加賀市では平成２９年度から法適用として計理を行う予定であり、それをふまえて中期計画を立て、あらためて適切な投資規模、料金水準を考えていきます。</t>
    <rPh sb="23" eb="24">
      <t>オコナ</t>
    </rPh>
    <phoneticPr fontId="4"/>
  </si>
  <si>
    <t>　⑧の水洗化率について、平均と比べて低い数値ですが、要因として、高齢化、人口減少による空家の増加、また建物が古く新築やリフォームをしないと接続できない家屋が多いことが挙げられます。水洗化率を上げるため、未加入世帯への個別訪問を毎年おこなっていますが、補助や融資制度の見直しを行い、早期接続をしてもらえるよう取り組んでいきます。
　水道使用量が長期的に減少していくことが見込まれるなか、個別訪問等の地道な活動により、⑧水洗化率および①収益的収支比率の向上を目指していきます。それにより、下水道使用料、有収水量の増加が見込めるため、⑤経費回収率の数値も上昇していくものと考えられます。
　加賀市では現在も新規の管渠布設をおこなっているところであり、建設費の多くは企業債で賄われています。④企業債残高対事業規模比率は元利金等での借入であり、償還が進み元金償還が増えたことにより減少しています。</t>
    <rPh sb="165" eb="167">
      <t>スイドウ</t>
    </rPh>
    <rPh sb="171" eb="174">
      <t>チョウキテキ</t>
    </rPh>
    <rPh sb="175" eb="177">
      <t>ゲンショウ</t>
    </rPh>
    <rPh sb="184" eb="186">
      <t>ミコ</t>
    </rPh>
    <rPh sb="224" eb="226">
      <t>コウジョウ</t>
    </rPh>
    <rPh sb="227" eb="229">
      <t>メザ</t>
    </rPh>
    <rPh sb="355" eb="359">
      <t>ガンリキントウ</t>
    </rPh>
    <rPh sb="361" eb="363">
      <t>カリイレ</t>
    </rPh>
    <rPh sb="367" eb="369">
      <t>ショウカン</t>
    </rPh>
    <rPh sb="370" eb="371">
      <t>スス</t>
    </rPh>
    <rPh sb="372" eb="374">
      <t>ガンキン</t>
    </rPh>
    <rPh sb="374" eb="376">
      <t>ショウカン</t>
    </rPh>
    <rPh sb="377" eb="378">
      <t>フ</t>
    </rPh>
    <rPh sb="385" eb="38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</si>
</sst>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061760"/>
        <c:axId val="1450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45061760"/>
        <c:axId val="145072128"/>
      </c:lineChart>
      <c:dateAx>
        <c:axId val="145061760"/>
        <c:scaling>
          <c:orientation val="minMax"/>
        </c:scaling>
        <c:delete val="1"/>
        <c:axPos val="b"/>
        <c:numFmt formatCode="ge" sourceLinked="1"/>
        <c:majorTickMark val="none"/>
        <c:minorTickMark val="none"/>
        <c:tickLblPos val="none"/>
        <c:crossAx val="145072128"/>
        <c:crosses val="autoZero"/>
        <c:auto val="1"/>
        <c:lblOffset val="100"/>
        <c:baseTimeUnit val="years"/>
      </c:dateAx>
      <c:valAx>
        <c:axId val="1450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30.65</c:v>
                </c:pt>
                <c:pt idx="1">
                  <c:v>32.79</c:v>
                </c:pt>
                <c:pt idx="2">
                  <c:v>37.78</c:v>
                </c:pt>
                <c:pt idx="3">
                  <c:v>74.98</c:v>
                </c:pt>
                <c:pt idx="4">
                  <c:v>77.03</c:v>
                </c:pt>
              </c:numCache>
            </c:numRef>
          </c:val>
        </c:ser>
        <c:dLbls>
          <c:showLegendKey val="0"/>
          <c:showVal val="0"/>
          <c:showCatName val="0"/>
          <c:showSerName val="0"/>
          <c:showPercent val="0"/>
          <c:showBubbleSize val="0"/>
        </c:dLbls>
        <c:gapWidth val="150"/>
        <c:axId val="156576384"/>
        <c:axId val="1565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56576384"/>
        <c:axId val="156582656"/>
      </c:lineChart>
      <c:dateAx>
        <c:axId val="156576384"/>
        <c:scaling>
          <c:orientation val="minMax"/>
        </c:scaling>
        <c:delete val="1"/>
        <c:axPos val="b"/>
        <c:numFmt formatCode="ge" sourceLinked="1"/>
        <c:majorTickMark val="none"/>
        <c:minorTickMark val="none"/>
        <c:tickLblPos val="none"/>
        <c:crossAx val="156582656"/>
        <c:crosses val="autoZero"/>
        <c:auto val="1"/>
        <c:lblOffset val="100"/>
        <c:baseTimeUnit val="years"/>
      </c:dateAx>
      <c:valAx>
        <c:axId val="1565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73.989999999999995</c:v>
                </c:pt>
                <c:pt idx="1">
                  <c:v>74.14</c:v>
                </c:pt>
                <c:pt idx="2">
                  <c:v>75.86</c:v>
                </c:pt>
                <c:pt idx="3">
                  <c:v>79.36</c:v>
                </c:pt>
                <c:pt idx="4">
                  <c:v>79.67</c:v>
                </c:pt>
              </c:numCache>
            </c:numRef>
          </c:val>
        </c:ser>
        <c:dLbls>
          <c:showLegendKey val="0"/>
          <c:showVal val="0"/>
          <c:showCatName val="0"/>
          <c:showSerName val="0"/>
          <c:showPercent val="0"/>
          <c:showBubbleSize val="0"/>
        </c:dLbls>
        <c:gapWidth val="150"/>
        <c:axId val="156600192"/>
        <c:axId val="1566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56600192"/>
        <c:axId val="156618752"/>
      </c:lineChart>
      <c:dateAx>
        <c:axId val="156600192"/>
        <c:scaling>
          <c:orientation val="minMax"/>
        </c:scaling>
        <c:delete val="1"/>
        <c:axPos val="b"/>
        <c:numFmt formatCode="ge" sourceLinked="1"/>
        <c:majorTickMark val="none"/>
        <c:minorTickMark val="none"/>
        <c:tickLblPos val="none"/>
        <c:crossAx val="156618752"/>
        <c:crosses val="autoZero"/>
        <c:auto val="1"/>
        <c:lblOffset val="100"/>
        <c:baseTimeUnit val="years"/>
      </c:dateAx>
      <c:valAx>
        <c:axId val="1566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60.57</c:v>
                </c:pt>
                <c:pt idx="1">
                  <c:v>57.46</c:v>
                </c:pt>
                <c:pt idx="2">
                  <c:v>67.92</c:v>
                </c:pt>
                <c:pt idx="3">
                  <c:v>67.459999999999994</c:v>
                </c:pt>
                <c:pt idx="4">
                  <c:v>63.52</c:v>
                </c:pt>
              </c:numCache>
            </c:numRef>
          </c:val>
        </c:ser>
        <c:dLbls>
          <c:showLegendKey val="0"/>
          <c:showVal val="0"/>
          <c:showCatName val="0"/>
          <c:showSerName val="0"/>
          <c:showPercent val="0"/>
          <c:showBubbleSize val="0"/>
        </c:dLbls>
        <c:gapWidth val="150"/>
        <c:axId val="145090048"/>
        <c:axId val="1450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090048"/>
        <c:axId val="145091968"/>
      </c:lineChart>
      <c:dateAx>
        <c:axId val="145090048"/>
        <c:scaling>
          <c:orientation val="minMax"/>
        </c:scaling>
        <c:delete val="1"/>
        <c:axPos val="b"/>
        <c:numFmt formatCode="ge" sourceLinked="1"/>
        <c:majorTickMark val="none"/>
        <c:minorTickMark val="none"/>
        <c:tickLblPos val="none"/>
        <c:crossAx val="145091968"/>
        <c:crosses val="autoZero"/>
        <c:auto val="1"/>
        <c:lblOffset val="100"/>
        <c:baseTimeUnit val="years"/>
      </c:dateAx>
      <c:valAx>
        <c:axId val="1450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58208"/>
        <c:axId val="1541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58208"/>
        <c:axId val="154160128"/>
      </c:lineChart>
      <c:dateAx>
        <c:axId val="154158208"/>
        <c:scaling>
          <c:orientation val="minMax"/>
        </c:scaling>
        <c:delete val="1"/>
        <c:axPos val="b"/>
        <c:numFmt formatCode="ge" sourceLinked="1"/>
        <c:majorTickMark val="none"/>
        <c:minorTickMark val="none"/>
        <c:tickLblPos val="none"/>
        <c:crossAx val="154160128"/>
        <c:crosses val="autoZero"/>
        <c:auto val="1"/>
        <c:lblOffset val="100"/>
        <c:baseTimeUnit val="years"/>
      </c:dateAx>
      <c:valAx>
        <c:axId val="1541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83936"/>
        <c:axId val="1542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83936"/>
        <c:axId val="154202496"/>
      </c:lineChart>
      <c:dateAx>
        <c:axId val="154183936"/>
        <c:scaling>
          <c:orientation val="minMax"/>
        </c:scaling>
        <c:delete val="1"/>
        <c:axPos val="b"/>
        <c:numFmt formatCode="ge" sourceLinked="1"/>
        <c:majorTickMark val="none"/>
        <c:minorTickMark val="none"/>
        <c:tickLblPos val="none"/>
        <c:crossAx val="154202496"/>
        <c:crosses val="autoZero"/>
        <c:auto val="1"/>
        <c:lblOffset val="100"/>
        <c:baseTimeUnit val="years"/>
      </c:dateAx>
      <c:valAx>
        <c:axId val="1542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233088"/>
        <c:axId val="1542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233088"/>
        <c:axId val="154235264"/>
      </c:lineChart>
      <c:dateAx>
        <c:axId val="154233088"/>
        <c:scaling>
          <c:orientation val="minMax"/>
        </c:scaling>
        <c:delete val="1"/>
        <c:axPos val="b"/>
        <c:numFmt formatCode="ge" sourceLinked="1"/>
        <c:majorTickMark val="none"/>
        <c:minorTickMark val="none"/>
        <c:tickLblPos val="none"/>
        <c:crossAx val="154235264"/>
        <c:crosses val="autoZero"/>
        <c:auto val="1"/>
        <c:lblOffset val="100"/>
        <c:baseTimeUnit val="years"/>
      </c:dateAx>
      <c:valAx>
        <c:axId val="1542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355968"/>
        <c:axId val="1543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55968"/>
        <c:axId val="154362240"/>
      </c:lineChart>
      <c:dateAx>
        <c:axId val="154355968"/>
        <c:scaling>
          <c:orientation val="minMax"/>
        </c:scaling>
        <c:delete val="1"/>
        <c:axPos val="b"/>
        <c:numFmt formatCode="ge" sourceLinked="1"/>
        <c:majorTickMark val="none"/>
        <c:minorTickMark val="none"/>
        <c:tickLblPos val="none"/>
        <c:crossAx val="154362240"/>
        <c:crosses val="autoZero"/>
        <c:auto val="1"/>
        <c:lblOffset val="100"/>
        <c:baseTimeUnit val="years"/>
      </c:dateAx>
      <c:valAx>
        <c:axId val="1543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907.41</c:v>
                </c:pt>
                <c:pt idx="1">
                  <c:v>1591.39</c:v>
                </c:pt>
                <c:pt idx="2">
                  <c:v>1410.79</c:v>
                </c:pt>
                <c:pt idx="3">
                  <c:v>1407.39</c:v>
                </c:pt>
                <c:pt idx="4">
                  <c:v>896.58</c:v>
                </c:pt>
              </c:numCache>
            </c:numRef>
          </c:val>
        </c:ser>
        <c:dLbls>
          <c:showLegendKey val="0"/>
          <c:showVal val="0"/>
          <c:showCatName val="0"/>
          <c:showSerName val="0"/>
          <c:showPercent val="0"/>
          <c:showBubbleSize val="0"/>
        </c:dLbls>
        <c:gapWidth val="150"/>
        <c:axId val="154380160"/>
        <c:axId val="1543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54380160"/>
        <c:axId val="154382336"/>
      </c:lineChart>
      <c:dateAx>
        <c:axId val="154380160"/>
        <c:scaling>
          <c:orientation val="minMax"/>
        </c:scaling>
        <c:delete val="1"/>
        <c:axPos val="b"/>
        <c:numFmt formatCode="ge" sourceLinked="1"/>
        <c:majorTickMark val="none"/>
        <c:minorTickMark val="none"/>
        <c:tickLblPos val="none"/>
        <c:crossAx val="154382336"/>
        <c:crosses val="autoZero"/>
        <c:auto val="1"/>
        <c:lblOffset val="100"/>
        <c:baseTimeUnit val="years"/>
      </c:dateAx>
      <c:valAx>
        <c:axId val="1543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79.66</c:v>
                </c:pt>
                <c:pt idx="1">
                  <c:v>49.2</c:v>
                </c:pt>
                <c:pt idx="2">
                  <c:v>82.35</c:v>
                </c:pt>
                <c:pt idx="3">
                  <c:v>88.88</c:v>
                </c:pt>
                <c:pt idx="4">
                  <c:v>90.81</c:v>
                </c:pt>
              </c:numCache>
            </c:numRef>
          </c:val>
        </c:ser>
        <c:dLbls>
          <c:showLegendKey val="0"/>
          <c:showVal val="0"/>
          <c:showCatName val="0"/>
          <c:showSerName val="0"/>
          <c:showPercent val="0"/>
          <c:showBubbleSize val="0"/>
        </c:dLbls>
        <c:gapWidth val="150"/>
        <c:axId val="156512256"/>
        <c:axId val="1565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56512256"/>
        <c:axId val="156514176"/>
      </c:lineChart>
      <c:dateAx>
        <c:axId val="156512256"/>
        <c:scaling>
          <c:orientation val="minMax"/>
        </c:scaling>
        <c:delete val="1"/>
        <c:axPos val="b"/>
        <c:numFmt formatCode="ge" sourceLinked="1"/>
        <c:majorTickMark val="none"/>
        <c:minorTickMark val="none"/>
        <c:tickLblPos val="none"/>
        <c:crossAx val="156514176"/>
        <c:crosses val="autoZero"/>
        <c:auto val="1"/>
        <c:lblOffset val="100"/>
        <c:baseTimeUnit val="years"/>
      </c:dateAx>
      <c:valAx>
        <c:axId val="1565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173.84</c:v>
                </c:pt>
                <c:pt idx="1">
                  <c:v>281.02999999999997</c:v>
                </c:pt>
                <c:pt idx="2">
                  <c:v>167.16</c:v>
                </c:pt>
                <c:pt idx="3">
                  <c:v>158.28</c:v>
                </c:pt>
                <c:pt idx="4">
                  <c:v>155.55000000000001</c:v>
                </c:pt>
              </c:numCache>
            </c:numRef>
          </c:val>
        </c:ser>
        <c:dLbls>
          <c:showLegendKey val="0"/>
          <c:showVal val="0"/>
          <c:showCatName val="0"/>
          <c:showSerName val="0"/>
          <c:showPercent val="0"/>
          <c:showBubbleSize val="0"/>
        </c:dLbls>
        <c:gapWidth val="150"/>
        <c:axId val="156544000"/>
        <c:axId val="1565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56544000"/>
        <c:axId val="156546176"/>
      </c:lineChart>
      <c:dateAx>
        <c:axId val="156544000"/>
        <c:scaling>
          <c:orientation val="minMax"/>
        </c:scaling>
        <c:delete val="1"/>
        <c:axPos val="b"/>
        <c:numFmt formatCode="ge" sourceLinked="1"/>
        <c:majorTickMark val="none"/>
        <c:minorTickMark val="none"/>
        <c:tickLblPos val="none"/>
        <c:crossAx val="156546176"/>
        <c:crosses val="autoZero"/>
        <c:auto val="1"/>
        <c:lblOffset val="100"/>
        <c:baseTimeUnit val="years"/>
      </c:dateAx>
      <c:valAx>
        <c:axId val="1565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2" zoomScale="83" zoomScaleNormal="83"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加賀市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69386</v>
      </c>
      <c r="AM8" s="47"/>
      <c r="AN8" s="47"/>
      <c r="AO8" s="47"/>
      <c r="AP8" s="47"/>
      <c r="AQ8" s="47"/>
      <c r="AR8" s="47"/>
      <c r="AS8" s="47"/>
      <c r="AT8" s="43">
        <f>データ!S6</f>
        <v>305.87</v>
      </c>
      <c r="AU8" s="43"/>
      <c r="AV8" s="43"/>
      <c r="AW8" s="43"/>
      <c r="AX8" s="43"/>
      <c r="AY8" s="43"/>
      <c r="AZ8" s="43"/>
      <c r="BA8" s="43"/>
      <c r="BB8" s="43">
        <f>データ!T6</f>
        <v>226.85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49.82</v>
      </c>
      <c r="Q10" s="43"/>
      <c r="R10" s="43"/>
      <c r="S10" s="43"/>
      <c r="T10" s="43"/>
      <c r="U10" s="43"/>
      <c r="V10" s="43"/>
      <c r="W10" s="43">
        <f>データ!P6</f>
        <v>80.09</v>
      </c>
      <c r="X10" s="43"/>
      <c r="Y10" s="43"/>
      <c r="Z10" s="43"/>
      <c r="AA10" s="43"/>
      <c r="AB10" s="43"/>
      <c r="AC10" s="43"/>
      <c r="AD10" s="47">
        <f>データ!Q6</f>
        <v>2700</v>
      </c>
      <c r="AE10" s="47"/>
      <c r="AF10" s="47"/>
      <c r="AG10" s="47"/>
      <c r="AH10" s="47"/>
      <c r="AI10" s="47"/>
      <c r="AJ10" s="47"/>
      <c r="AK10" s="2"/>
      <c r="AL10" s="47">
        <f>データ!U6</f>
        <v>34384</v>
      </c>
      <c r="AM10" s="47"/>
      <c r="AN10" s="47"/>
      <c r="AO10" s="47"/>
      <c r="AP10" s="47"/>
      <c r="AQ10" s="47"/>
      <c r="AR10" s="47"/>
      <c r="AS10" s="47"/>
      <c r="AT10" s="43">
        <f>データ!V6</f>
        <v>8.76</v>
      </c>
      <c r="AU10" s="43"/>
      <c r="AV10" s="43"/>
      <c r="AW10" s="43"/>
      <c r="AX10" s="43"/>
      <c r="AY10" s="43"/>
      <c r="AZ10" s="43"/>
      <c r="BA10" s="43"/>
      <c r="BB10" s="43">
        <f>データ!W6</f>
        <v>3925.11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172065</v>
      </c>
      <c r="D6" s="31">
        <f t="shared" si="3"/>
        <v>47</v>
      </c>
      <c r="E6" s="31">
        <f t="shared" si="3"/>
        <v>17</v>
      </c>
      <c r="F6" s="31">
        <f t="shared" si="3"/>
        <v>1</v>
      </c>
      <c r="G6" s="31">
        <f t="shared" si="3"/>
        <v>0</v>
      </c>
      <c r="H6" s="31" t="str">
        <f t="shared" si="3"/>
        <v>石川県　加賀市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49.82</v>
      </c>
      <c r="P6" s="32">
        <f t="shared" si="3"/>
        <v>80.09</v>
      </c>
      <c r="Q6" s="32">
        <f t="shared" si="3"/>
        <v>2700</v>
      </c>
      <c r="R6" s="32">
        <f t="shared" si="3"/>
        <v>69386</v>
      </c>
      <c r="S6" s="32">
        <f t="shared" si="3"/>
        <v>305.87</v>
      </c>
      <c r="T6" s="32">
        <f t="shared" si="3"/>
        <v>226.85</v>
      </c>
      <c r="U6" s="32">
        <f t="shared" si="3"/>
        <v>34384</v>
      </c>
      <c r="V6" s="32">
        <f t="shared" si="3"/>
        <v>8.76</v>
      </c>
      <c r="W6" s="32">
        <f t="shared" si="3"/>
        <v>3925.11</v>
      </c>
      <c r="X6" s="33">
        <f>IF(X7="",NA(),X7)</f>
        <v>60.57</v>
      </c>
      <c r="Y6" s="33">
        <f t="shared" ref="Y6:AG6" si="4">IF(Y7="",NA(),Y7)</f>
        <v>57.46</v>
      </c>
      <c r="Z6" s="33">
        <f t="shared" si="4"/>
        <v>67.92</v>
      </c>
      <c r="AA6" s="33">
        <f t="shared" si="4"/>
        <v>67.459999999999994</v>
      </c>
      <c r="AB6" s="33">
        <f t="shared" si="4"/>
        <v>63.52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907.41</v>
      </c>
      <c r="BF6" s="33">
        <f t="shared" ref="BF6:BN6" si="7">IF(BF7="",NA(),BF7)</f>
        <v>1591.39</v>
      </c>
      <c r="BG6" s="33">
        <f t="shared" si="7"/>
        <v>1410.79</v>
      </c>
      <c r="BH6" s="33">
        <f t="shared" si="7"/>
        <v>1407.39</v>
      </c>
      <c r="BI6" s="33">
        <f t="shared" si="7"/>
        <v>896.58</v>
      </c>
      <c r="BJ6" s="33">
        <f t="shared" si="7"/>
        <v>936.66</v>
      </c>
      <c r="BK6" s="33">
        <f t="shared" si="7"/>
        <v>918.88</v>
      </c>
      <c r="BL6" s="33">
        <f t="shared" si="7"/>
        <v>885.97</v>
      </c>
      <c r="BM6" s="33">
        <f t="shared" si="7"/>
        <v>854.16</v>
      </c>
      <c r="BN6" s="33">
        <f t="shared" si="7"/>
        <v>848.31</v>
      </c>
      <c r="BO6" s="32" t="str">
        <f>IF(BO7="","",IF(BO7="-","【-】","【"&amp;SUBSTITUTE(TEXT(BO7,"#,##0.00"),"-","△")&amp;"】"))</f>
        <v>【763.62】</v>
      </c>
      <c r="BP6" s="33">
        <f>IF(BP7="",NA(),BP7)</f>
        <v>79.66</v>
      </c>
      <c r="BQ6" s="33">
        <f t="shared" ref="BQ6:BY6" si="8">IF(BQ7="",NA(),BQ7)</f>
        <v>49.2</v>
      </c>
      <c r="BR6" s="33">
        <f t="shared" si="8"/>
        <v>82.35</v>
      </c>
      <c r="BS6" s="33">
        <f t="shared" si="8"/>
        <v>88.88</v>
      </c>
      <c r="BT6" s="33">
        <f t="shared" si="8"/>
        <v>90.81</v>
      </c>
      <c r="BU6" s="33">
        <f t="shared" si="8"/>
        <v>88.44</v>
      </c>
      <c r="BV6" s="33">
        <f t="shared" si="8"/>
        <v>88.2</v>
      </c>
      <c r="BW6" s="33">
        <f t="shared" si="8"/>
        <v>89.94</v>
      </c>
      <c r="BX6" s="33">
        <f t="shared" si="8"/>
        <v>93.13</v>
      </c>
      <c r="BY6" s="33">
        <f t="shared" si="8"/>
        <v>94.38</v>
      </c>
      <c r="BZ6" s="32" t="str">
        <f>IF(BZ7="","",IF(BZ7="-","【-】","【"&amp;SUBSTITUTE(TEXT(BZ7,"#,##0.00"),"-","△")&amp;"】"))</f>
        <v>【98.53】</v>
      </c>
      <c r="CA6" s="33">
        <f>IF(CA7="",NA(),CA7)</f>
        <v>173.84</v>
      </c>
      <c r="CB6" s="33">
        <f t="shared" ref="CB6:CJ6" si="9">IF(CB7="",NA(),CB7)</f>
        <v>281.02999999999997</v>
      </c>
      <c r="CC6" s="33">
        <f t="shared" si="9"/>
        <v>167.16</v>
      </c>
      <c r="CD6" s="33">
        <f t="shared" si="9"/>
        <v>158.28</v>
      </c>
      <c r="CE6" s="33">
        <f t="shared" si="9"/>
        <v>155.55000000000001</v>
      </c>
      <c r="CF6" s="33">
        <f t="shared" si="9"/>
        <v>169.89</v>
      </c>
      <c r="CG6" s="33">
        <f t="shared" si="9"/>
        <v>171.78</v>
      </c>
      <c r="CH6" s="33">
        <f t="shared" si="9"/>
        <v>168.57</v>
      </c>
      <c r="CI6" s="33">
        <f t="shared" si="9"/>
        <v>167.97</v>
      </c>
      <c r="CJ6" s="33">
        <f t="shared" si="9"/>
        <v>165.45</v>
      </c>
      <c r="CK6" s="32" t="str">
        <f>IF(CK7="","",IF(CK7="-","【-】","【"&amp;SUBSTITUTE(TEXT(CK7,"#,##0.00"),"-","△")&amp;"】"))</f>
        <v>【139.70】</v>
      </c>
      <c r="CL6" s="33">
        <f>IF(CL7="",NA(),CL7)</f>
        <v>30.65</v>
      </c>
      <c r="CM6" s="33">
        <f t="shared" ref="CM6:CU6" si="10">IF(CM7="",NA(),CM7)</f>
        <v>32.79</v>
      </c>
      <c r="CN6" s="33">
        <f t="shared" si="10"/>
        <v>37.78</v>
      </c>
      <c r="CO6" s="33">
        <f t="shared" si="10"/>
        <v>74.98</v>
      </c>
      <c r="CP6" s="33">
        <f t="shared" si="10"/>
        <v>77.03</v>
      </c>
      <c r="CQ6" s="33">
        <f t="shared" si="10"/>
        <v>62.55</v>
      </c>
      <c r="CR6" s="33">
        <f t="shared" si="10"/>
        <v>62.27</v>
      </c>
      <c r="CS6" s="33">
        <f t="shared" si="10"/>
        <v>64.12</v>
      </c>
      <c r="CT6" s="33">
        <f t="shared" si="10"/>
        <v>64.87</v>
      </c>
      <c r="CU6" s="33">
        <f t="shared" si="10"/>
        <v>65.62</v>
      </c>
      <c r="CV6" s="32" t="str">
        <f>IF(CV7="","",IF(CV7="-","【-】","【"&amp;SUBSTITUTE(TEXT(CV7,"#,##0.00"),"-","△")&amp;"】"))</f>
        <v>【60.01】</v>
      </c>
      <c r="CW6" s="33">
        <f>IF(CW7="",NA(),CW7)</f>
        <v>73.989999999999995</v>
      </c>
      <c r="CX6" s="33">
        <f t="shared" ref="CX6:DF6" si="11">IF(CX7="",NA(),CX7)</f>
        <v>74.14</v>
      </c>
      <c r="CY6" s="33">
        <f t="shared" si="11"/>
        <v>75.86</v>
      </c>
      <c r="CZ6" s="33">
        <f t="shared" si="11"/>
        <v>79.36</v>
      </c>
      <c r="DA6" s="33">
        <f t="shared" si="11"/>
        <v>79.67</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172065</v>
      </c>
      <c r="D7" s="35">
        <v>47</v>
      </c>
      <c r="E7" s="35">
        <v>17</v>
      </c>
      <c r="F7" s="35">
        <v>1</v>
      </c>
      <c r="G7" s="35">
        <v>0</v>
      </c>
      <c r="H7" s="35" t="s">
        <v>96</v>
      </c>
      <c r="I7" s="35" t="s">
        <v>97</v>
      </c>
      <c r="J7" s="35" t="s">
        <v>98</v>
      </c>
      <c r="K7" s="35" t="s">
        <v>99</v>
      </c>
      <c r="L7" s="35" t="s">
        <v>100</v>
      </c>
      <c r="M7" s="36" t="s">
        <v>101</v>
      </c>
      <c r="N7" s="36" t="s">
        <v>102</v>
      </c>
      <c r="O7" s="36">
        <v>49.82</v>
      </c>
      <c r="P7" s="36">
        <v>80.09</v>
      </c>
      <c r="Q7" s="36">
        <v>2700</v>
      </c>
      <c r="R7" s="36">
        <v>69386</v>
      </c>
      <c r="S7" s="36">
        <v>305.87</v>
      </c>
      <c r="T7" s="36">
        <v>226.85</v>
      </c>
      <c r="U7" s="36">
        <v>34384</v>
      </c>
      <c r="V7" s="36">
        <v>8.76</v>
      </c>
      <c r="W7" s="36">
        <v>3925.11</v>
      </c>
      <c r="X7" s="36">
        <v>60.57</v>
      </c>
      <c r="Y7" s="36">
        <v>57.46</v>
      </c>
      <c r="Z7" s="36">
        <v>67.92</v>
      </c>
      <c r="AA7" s="36">
        <v>67.459999999999994</v>
      </c>
      <c r="AB7" s="36">
        <v>63.52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907.41</v>
      </c>
      <c r="BF7" s="36">
        <v>1591.39</v>
      </c>
      <c r="BG7" s="36">
        <v>1410.79</v>
      </c>
      <c r="BH7" s="36">
        <v>1407.39</v>
      </c>
      <c r="BI7" s="36">
        <v>896.58</v>
      </c>
      <c r="BJ7" s="36">
        <v>936.66</v>
      </c>
      <c r="BK7" s="36">
        <v>918.88</v>
      </c>
      <c r="BL7" s="36">
        <v>885.97</v>
      </c>
      <c r="BM7" s="36">
        <v>854.16</v>
      </c>
      <c r="BN7" s="36">
        <v>848.31</v>
      </c>
      <c r="BO7" s="36">
        <v>763.62</v>
      </c>
      <c r="BP7" s="36">
        <v>79.66</v>
      </c>
      <c r="BQ7" s="36">
        <v>49.2</v>
      </c>
      <c r="BR7" s="36">
        <v>82.35</v>
      </c>
      <c r="BS7" s="36">
        <v>88.88</v>
      </c>
      <c r="BT7" s="36">
        <v>90.81</v>
      </c>
      <c r="BU7" s="36">
        <v>88.44</v>
      </c>
      <c r="BV7" s="36">
        <v>88.2</v>
      </c>
      <c r="BW7" s="36">
        <v>89.94</v>
      </c>
      <c r="BX7" s="36">
        <v>93.13</v>
      </c>
      <c r="BY7" s="36">
        <v>94.38</v>
      </c>
      <c r="BZ7" s="36">
        <v>98.53</v>
      </c>
      <c r="CA7" s="36">
        <v>173.84</v>
      </c>
      <c r="CB7" s="36">
        <v>281.02999999999997</v>
      </c>
      <c r="CC7" s="36">
        <v>167.16</v>
      </c>
      <c r="CD7" s="36">
        <v>158.28</v>
      </c>
      <c r="CE7" s="36">
        <v>155.55000000000001</v>
      </c>
      <c r="CF7" s="36">
        <v>169.89</v>
      </c>
      <c r="CG7" s="36">
        <v>171.78</v>
      </c>
      <c r="CH7" s="36">
        <v>168.57</v>
      </c>
      <c r="CI7" s="36">
        <v>167.97</v>
      </c>
      <c r="CJ7" s="36">
        <v>165.45</v>
      </c>
      <c r="CK7" s="36">
        <v>139.69999999999999</v>
      </c>
      <c r="CL7" s="36">
        <v>30.65</v>
      </c>
      <c r="CM7" s="36">
        <v>32.79</v>
      </c>
      <c r="CN7" s="36">
        <v>37.78</v>
      </c>
      <c r="CO7" s="36">
        <v>74.98</v>
      </c>
      <c r="CP7" s="36">
        <v>77.03</v>
      </c>
      <c r="CQ7" s="36">
        <v>62.55</v>
      </c>
      <c r="CR7" s="36">
        <v>62.27</v>
      </c>
      <c r="CS7" s="36">
        <v>64.12</v>
      </c>
      <c r="CT7" s="36">
        <v>64.87</v>
      </c>
      <c r="CU7" s="36">
        <v>65.62</v>
      </c>
      <c r="CV7" s="36">
        <v>60.01</v>
      </c>
      <c r="CW7" s="36">
        <v>73.989999999999995</v>
      </c>
      <c r="CX7" s="36">
        <v>74.14</v>
      </c>
      <c r="CY7" s="36">
        <v>75.86</v>
      </c>
      <c r="CZ7" s="36">
        <v>79.36</v>
      </c>
      <c r="DA7" s="36">
        <v>79.67</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kaga</cp:lastModifiedBy>
  <dcterms:created xsi:type="dcterms:W3CDTF">2017-02-08T02:49:13Z</dcterms:created>
  <dcterms:modified xsi:type="dcterms:W3CDTF">2017-02-14T09:00:00Z</dcterms:modified>
  <cp:category/>
</cp:coreProperties>
</file>