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<sst xmlns="http://schemas.openxmlformats.org/spreadsheetml/2006/main" count="221" uniqueCount="111">
  <si>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</si>
  <si>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</si>
  <si>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</si>
  <si>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</si>
  <si>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</si>
  <si>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</si>
  <si>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</si>
  <si>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</si>
  <si>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</si>
  <si>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</si>
  <si>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</si>
  <si>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</si>
  <si>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</si>
  <si>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</si>
  <si>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</si>
  <si>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</si>
  <si>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</si>
  <si>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</si>
  <si>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</si>
  <si>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</si>
  <si>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</si>
  <si>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</si>
  <si>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</si>
  <si>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</si>
  <si>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</si>
  <si>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</si>
  <si>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</si>
  <si>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</si>
  <si>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</si>
  <si>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</si>
  <si>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</si>
  <si>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</si>
  <si>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</si>
  <si>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</si>
  <si>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</si>
  <si>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</si>
  <si>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</si>
  <si>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</si>
  <si>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</si>
  <si>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</si>
  <si>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</si>
  <si>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</si>
  <si>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</si>
  <si>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</si>
  <si>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</si>
  <si>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</si>
  <si>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</si>
  <si>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</si>
  <si>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</si>
  <si>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</si>
  <si>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</si>
  <si>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</si>
  <si>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</si>
  <si>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</si>
  <si>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</si>
  <si>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</si>
  <si>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</si>
  <si>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</si>
  <si>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</si>
  <si>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</si>
  <si>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</si>
  <si>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</si>
  <si>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</si>
  <si>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</si>
  <si>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</si>
  <si>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</si>
  <si>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</si>
  <si>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</si>
  <si>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</si>
  <si>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</si>
  <si>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</si>
  <si>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</si>
  <si>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</si>
  <si>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</si>
  <si>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</si>
  <si>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</si>
  <si>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</si>
  <si>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</si>
  <si>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</si>
  <si>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</si>
  <si>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</si>
  <si>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</si>
  <si>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</si>
  <si>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</si>
  <si>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</si>
  <si>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</si>
  <si>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</si>
  <si>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</si>
  <si>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</si>
  <si>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</si>
  <si>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</si>
  <si>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</si>
  <si>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</si>
  <si>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</si>
  <si>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</si>
  <si>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</si>
  <si>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中能登町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</si>
  <si>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</si>
  <si>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</si>
  <si>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</si>
  <si>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</si>
  <si>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</si>
  <si>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</si>
  <si>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</si>
  <si>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</si>
  <si>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</si>
  <si>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</si>
  <si>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</si>
  <si>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一部処理区を他事業へ編入し、処理場を廃止することにより維持管理費の削減を行ったが、この処理区の他事業への編入のため料金収入は減収となった。維持管理費の削減と支払利息は減少していることにより総費用は減少したが、料金収入の減収や地方債償還金は年々増加していることにより、料金収入等では賄えず、収益的収支比率が右肩下がりとなる状況となっている。
④企業債残高対象事業規模比率
　合併前に下水道整備事業は各町でほぼ完了させている。合併前の各町の範囲ですべて処理できるように計画し、建設された処理場の建設費用、広い区域の管渠を整備したことにより工事費が大きくなり、地方債額も大きくなった。これにより地方債残高が類似団体平均値に比べ大きくなっていると考えられる。
⑤経費回収率
　一部処理区を他事業へ編入し、処理場を廃止することや、維持管理委託を総務課による一括契約や長期契約にすることで、維持管理費の削減に努めているが、供用開始をしてから約25年経過している処理場機械の修繕が必要となり、施設修繕料が毎年発生している。また地方債償還額も年々大きくなっている。また一部処理区を他事業により料金収入が減収となったため、経費回収率が下がることとなった。
⑥汚水処理原価
　一部処理区を他事業へ編入し、処理場を廃止することや、維持管理委託を総務課による一括契約や長期契約にすることで、維持管理費の削減に努めているが、供用開始をしてから約25年経過している処理場機械の修繕が必要となり、施設修繕料が毎年発生している。また地方債償還額も年々大きくなっている。また一部処理区を他事業に編入することにより有収水量が減り、汚水処理原価の増となった。
⑦施設利用率
　山間地域に位置した処理区があり、特に人口減少や高齢化が進む地域となっている。これにより、建設時に見込んだ処理能力に比べ処理水量が過少となり、類似団体に比べ低い利用率になっていると考えられる。処理場数は統廃合事業で6処理場から3処理場へと削減しており、処理場数のこれ以上の削減は現計画では行わず、また地域的に人口、処理水量の増加は見込めないため、利用率の改善は難しいと思われる。
⑧水洗化率
　処理区域整備はほぼ終了し、供用開始から10年以上経過している区域がほとんどとなっている。下水道接続についても横ばいに近くなっており、ここからの大きな水洗化率の伸びは見込めないが、今後も未接続世帯へ接続をお願いしていきたいと思う。　</t>
    <rPh sb="1" eb="4">
      <t>シュウエキテキ</t>
    </rPh>
    <rPh sb="4" eb="6">
      <t>シュウシ</t>
    </rPh>
    <rPh sb="6" eb="8">
      <t>ヒリツ</t>
    </rPh>
    <rPh sb="10" eb="12">
      <t>イチブ</t>
    </rPh>
    <rPh sb="12" eb="14">
      <t>ショリ</t>
    </rPh>
    <rPh sb="14" eb="15">
      <t>ク</t>
    </rPh>
    <rPh sb="16" eb="17">
      <t>タ</t>
    </rPh>
    <rPh sb="17" eb="19">
      <t>ジギョウ</t>
    </rPh>
    <rPh sb="20" eb="22">
      <t>ヘンニュウ</t>
    </rPh>
    <rPh sb="24" eb="27">
      <t>ショリジョウ</t>
    </rPh>
    <rPh sb="28" eb="30">
      <t>ハイシ</t>
    </rPh>
    <rPh sb="37" eb="39">
      <t>イジ</t>
    </rPh>
    <rPh sb="39" eb="42">
      <t>カンリヒ</t>
    </rPh>
    <rPh sb="43" eb="45">
      <t>サクゲン</t>
    </rPh>
    <rPh sb="46" eb="47">
      <t>オコナ</t>
    </rPh>
    <rPh sb="53" eb="55">
      <t>ショリ</t>
    </rPh>
    <rPh sb="55" eb="56">
      <t>ク</t>
    </rPh>
    <rPh sb="57" eb="58">
      <t>タ</t>
    </rPh>
    <rPh sb="58" eb="60">
      <t>ジギョウ</t>
    </rPh>
    <rPh sb="62" eb="64">
      <t>ヘンニュウ</t>
    </rPh>
    <rPh sb="67" eb="69">
      <t>リョウキン</t>
    </rPh>
    <rPh sb="69" eb="71">
      <t>シュウニュウ</t>
    </rPh>
    <rPh sb="72" eb="74">
      <t>ゲンシュウ</t>
    </rPh>
    <rPh sb="79" eb="81">
      <t>イジ</t>
    </rPh>
    <rPh sb="81" eb="84">
      <t>カンリヒ</t>
    </rPh>
    <rPh sb="85" eb="87">
      <t>サクゲン</t>
    </rPh>
    <rPh sb="88" eb="90">
      <t>シハライ</t>
    </rPh>
    <rPh sb="90" eb="92">
      <t>リソク</t>
    </rPh>
    <rPh sb="93" eb="95">
      <t>ゲンショウ</t>
    </rPh>
    <rPh sb="104" eb="107">
      <t>ソウヒヨウ</t>
    </rPh>
    <rPh sb="108" eb="110">
      <t>ゲンショウ</t>
    </rPh>
    <rPh sb="114" eb="116">
      <t>リョウキン</t>
    </rPh>
    <rPh sb="116" eb="118">
      <t>シュウニュウ</t>
    </rPh>
    <rPh sb="119" eb="121">
      <t>ゲンシュウ</t>
    </rPh>
    <rPh sb="122" eb="125">
      <t>チホウサイ</t>
    </rPh>
    <rPh sb="125" eb="127">
      <t>ショウカン</t>
    </rPh>
    <rPh sb="127" eb="128">
      <t>キン</t>
    </rPh>
    <rPh sb="129" eb="131">
      <t>ネンネン</t>
    </rPh>
    <rPh sb="131" eb="133">
      <t>ゾウカ</t>
    </rPh>
    <rPh sb="143" eb="145">
      <t>リョウキン</t>
    </rPh>
    <rPh sb="145" eb="147">
      <t>シュウニュウ</t>
    </rPh>
    <rPh sb="147" eb="148">
      <t>トウ</t>
    </rPh>
    <rPh sb="150" eb="151">
      <t>マカナ</t>
    </rPh>
    <rPh sb="154" eb="157">
      <t>シュウエキテキ</t>
    </rPh>
    <rPh sb="157" eb="159">
      <t>シュウシ</t>
    </rPh>
    <rPh sb="159" eb="161">
      <t>ヒリツ</t>
    </rPh>
    <rPh sb="162" eb="165">
      <t>ミギカタサ</t>
    </rPh>
    <rPh sb="170" eb="172">
      <t>ジョウキョウ</t>
    </rPh>
    <rPh sb="181" eb="183">
      <t>キギョウ</t>
    </rPh>
    <rPh sb="183" eb="184">
      <t>サイ</t>
    </rPh>
    <rPh sb="184" eb="186">
      <t>ザンダカ</t>
    </rPh>
    <rPh sb="186" eb="188">
      <t>タイショウ</t>
    </rPh>
    <rPh sb="188" eb="190">
      <t>ジギョウ</t>
    </rPh>
    <rPh sb="190" eb="192">
      <t>キボ</t>
    </rPh>
    <rPh sb="192" eb="194">
      <t>ヒリツ</t>
    </rPh>
    <rPh sb="344" eb="346">
      <t>イチブ</t>
    </rPh>
    <rPh sb="362" eb="364">
      <t>ハイシ</t>
    </rPh>
    <rPh sb="370" eb="372">
      <t>イジ</t>
    </rPh>
    <rPh sb="415" eb="417">
      <t>キョウヨウ</t>
    </rPh>
    <rPh sb="417" eb="419">
      <t>カイシ</t>
    </rPh>
    <rPh sb="424" eb="425">
      <t>ヤク</t>
    </rPh>
    <rPh sb="427" eb="428">
      <t>ネン</t>
    </rPh>
    <rPh sb="428" eb="430">
      <t>ケイカ</t>
    </rPh>
    <rPh sb="440" eb="442">
      <t>シュウゼン</t>
    </rPh>
    <rPh sb="443" eb="445">
      <t>ヒツヨウ</t>
    </rPh>
    <rPh sb="486" eb="488">
      <t>イチブ</t>
    </rPh>
    <rPh sb="488" eb="490">
      <t>ショリ</t>
    </rPh>
    <rPh sb="490" eb="491">
      <t>ク</t>
    </rPh>
    <rPh sb="492" eb="493">
      <t>タ</t>
    </rPh>
    <rPh sb="493" eb="495">
      <t>ジギョウ</t>
    </rPh>
    <rPh sb="498" eb="500">
      <t>リョウキン</t>
    </rPh>
    <rPh sb="500" eb="502">
      <t>シュウニュウ</t>
    </rPh>
    <rPh sb="503" eb="505">
      <t>ゲンシュウ</t>
    </rPh>
    <rPh sb="518" eb="519">
      <t>サ</t>
    </rPh>
    <rPh sb="530" eb="532">
      <t>オスイ</t>
    </rPh>
    <rPh sb="532" eb="534">
      <t>ショリ</t>
    </rPh>
    <rPh sb="534" eb="536">
      <t>ゲンカ</t>
    </rPh>
    <rPh sb="756" eb="757">
      <t>スス</t>
    </rPh>
    <rPh sb="758" eb="760">
      <t>チイキ</t>
    </rPh>
    <rPh sb="773" eb="775">
      <t>ケンセツ</t>
    </rPh>
    <rPh sb="775" eb="776">
      <t>ジ</t>
    </rPh>
    <rPh sb="777" eb="779">
      <t>ミコ</t>
    </rPh>
    <rPh sb="781" eb="783">
      <t>ショリ</t>
    </rPh>
    <rPh sb="783" eb="785">
      <t>ノウリョク</t>
    </rPh>
    <rPh sb="786" eb="787">
      <t>クラ</t>
    </rPh>
    <rPh sb="788" eb="790">
      <t>ショリ</t>
    </rPh>
    <rPh sb="790" eb="792">
      <t>スイリョウ</t>
    </rPh>
    <rPh sb="793" eb="795">
      <t>カショウ</t>
    </rPh>
    <rPh sb="799" eb="801">
      <t>ルイジ</t>
    </rPh>
    <rPh sb="801" eb="803">
      <t>ダンタイ</t>
    </rPh>
    <rPh sb="804" eb="805">
      <t>クラ</t>
    </rPh>
    <rPh sb="806" eb="807">
      <t>ヒク</t>
    </rPh>
    <rPh sb="808" eb="811">
      <t>リヨウリツ</t>
    </rPh>
    <rPh sb="818" eb="819">
      <t>カンガ</t>
    </rPh>
    <rPh sb="824" eb="827">
      <t>ショリジョウ</t>
    </rPh>
    <rPh sb="827" eb="828">
      <t>カズ</t>
    </rPh>
    <rPh sb="829" eb="832">
      <t>トウハイゴウ</t>
    </rPh>
    <rPh sb="832" eb="834">
      <t>ジギョウ</t>
    </rPh>
    <rPh sb="847" eb="849">
      <t>サクゲン</t>
    </rPh>
    <rPh sb="854" eb="857">
      <t>ショリジョウ</t>
    </rPh>
    <rPh sb="857" eb="858">
      <t>カズ</t>
    </rPh>
    <rPh sb="861" eb="863">
      <t>イジョウ</t>
    </rPh>
    <rPh sb="864" eb="866">
      <t>サクゲン</t>
    </rPh>
    <rPh sb="867" eb="868">
      <t>ゲン</t>
    </rPh>
    <rPh sb="868" eb="870">
      <t>ケイカク</t>
    </rPh>
    <rPh sb="872" eb="873">
      <t>オコナ</t>
    </rPh>
    <rPh sb="878" eb="881">
      <t>チイキテキ</t>
    </rPh>
    <rPh sb="882" eb="884">
      <t>ジンコウ</t>
    </rPh>
    <rPh sb="885" eb="887">
      <t>ショリ</t>
    </rPh>
    <rPh sb="887" eb="889">
      <t>スイリョウ</t>
    </rPh>
    <rPh sb="890" eb="892">
      <t>ゾウカ</t>
    </rPh>
    <rPh sb="893" eb="895">
      <t>ミコ</t>
    </rPh>
    <rPh sb="901" eb="904">
      <t>リヨウリツ</t>
    </rPh>
    <rPh sb="905" eb="907">
      <t>カイゼン</t>
    </rPh>
    <rPh sb="908" eb="909">
      <t>ムズカ</t>
    </rPh>
    <rPh sb="912" eb="913">
      <t>オモ</t>
    </rPh>
    <phoneticPr fontId="4"/>
  </si>
  <si>
    <t>③管渠改善率
　下水道管管渠は敷設してから30年未満のものがほどんどであり、更新、改良すべき管渠がまだ発生していないため管渠の改善率は皆無となっている。</t>
    <rPh sb="1" eb="3">
      <t>カンキョ</t>
    </rPh>
    <rPh sb="3" eb="5">
      <t>カイゼン</t>
    </rPh>
    <rPh sb="5" eb="6">
      <t>リツ</t>
    </rPh>
    <rPh sb="8" eb="11">
      <t>ゲスイドウ</t>
    </rPh>
    <rPh sb="11" eb="12">
      <t>カン</t>
    </rPh>
    <rPh sb="12" eb="14">
      <t>カンキョ</t>
    </rPh>
    <rPh sb="15" eb="17">
      <t>フセツ</t>
    </rPh>
    <rPh sb="23" eb="24">
      <t>ネン</t>
    </rPh>
    <rPh sb="24" eb="26">
      <t>ミマン</t>
    </rPh>
    <rPh sb="38" eb="40">
      <t>コウシン</t>
    </rPh>
    <rPh sb="41" eb="43">
      <t>カイリョウ</t>
    </rPh>
    <rPh sb="46" eb="48">
      <t>カンキョ</t>
    </rPh>
    <rPh sb="51" eb="53">
      <t>ハッセイ</t>
    </rPh>
    <rPh sb="60" eb="62">
      <t>カンキョ</t>
    </rPh>
    <rPh sb="63" eb="65">
      <t>カイゼン</t>
    </rPh>
    <rPh sb="65" eb="66">
      <t>リツ</t>
    </rPh>
    <rPh sb="67" eb="69">
      <t>カイム</t>
    </rPh>
    <phoneticPr fontId="4"/>
  </si>
  <si>
    <t>　事業当初の借入企業債の残高が大きいため、企業債償還が経営を大きく圧迫している。処理区域、処理場の統合を行い、不要な施設を廃止することにより維持管理費の削減を行っている。今後は長寿命化計画による処理場、機械設備の改善を行い、毎年発生している機械修繕料を減らすことで更なる維持管理費の削減を目指していきたい。
　また、本来使用料収入で賄うべき償還額等を繰入金で賄っている状況のため、使用料収入の増額を目指していかなければならないと考える。
　下水道管渠は事業開始から30年未満とまだ比較的新しいため、老朽化による更新は発生していないが、当町の下水道事業は短期間で集中的に行っており、下水道管渠の更新時期が集中すると考えられるため、計画的な管渠更新事業の計画の策定が必要と考えられる。
　今年度策定予定の経営戦略では長期計画のなかで経営状況を改善できるよう、料金収入の改定を目指していきたい。</t>
    <rPh sb="1" eb="3">
      <t>ジギョウ</t>
    </rPh>
    <rPh sb="3" eb="5">
      <t>トウショ</t>
    </rPh>
    <rPh sb="6" eb="8">
      <t>カリイレ</t>
    </rPh>
    <rPh sb="8" eb="10">
      <t>キギョウ</t>
    </rPh>
    <rPh sb="10" eb="11">
      <t>サイ</t>
    </rPh>
    <rPh sb="12" eb="14">
      <t>ザンダカ</t>
    </rPh>
    <rPh sb="15" eb="16">
      <t>オオ</t>
    </rPh>
    <rPh sb="21" eb="23">
      <t>キギョウ</t>
    </rPh>
    <rPh sb="23" eb="24">
      <t>サイ</t>
    </rPh>
    <rPh sb="24" eb="26">
      <t>ショウカン</t>
    </rPh>
    <rPh sb="27" eb="29">
      <t>ケイエイ</t>
    </rPh>
    <rPh sb="30" eb="31">
      <t>オオ</t>
    </rPh>
    <rPh sb="33" eb="35">
      <t>アッパク</t>
    </rPh>
    <rPh sb="40" eb="42">
      <t>ショリ</t>
    </rPh>
    <rPh sb="42" eb="44">
      <t>クイキ</t>
    </rPh>
    <rPh sb="45" eb="47">
      <t>ショリ</t>
    </rPh>
    <rPh sb="47" eb="48">
      <t>バ</t>
    </rPh>
    <rPh sb="49" eb="51">
      <t>トウゴウ</t>
    </rPh>
    <rPh sb="52" eb="53">
      <t>オコナ</t>
    </rPh>
    <rPh sb="55" eb="57">
      <t>フヨウ</t>
    </rPh>
    <rPh sb="58" eb="60">
      <t>シセツ</t>
    </rPh>
    <rPh sb="61" eb="63">
      <t>ハイシ</t>
    </rPh>
    <rPh sb="70" eb="72">
      <t>イジ</t>
    </rPh>
    <rPh sb="72" eb="75">
      <t>カンリヒ</t>
    </rPh>
    <rPh sb="76" eb="78">
      <t>サクゲン</t>
    </rPh>
    <rPh sb="79" eb="80">
      <t>オコナ</t>
    </rPh>
    <rPh sb="85" eb="87">
      <t>コンゴ</t>
    </rPh>
    <rPh sb="88" eb="89">
      <t>チョウ</t>
    </rPh>
    <rPh sb="89" eb="92">
      <t>ジュミョウカ</t>
    </rPh>
    <rPh sb="92" eb="94">
      <t>ケイカク</t>
    </rPh>
    <rPh sb="97" eb="100">
      <t>ショリジョウ</t>
    </rPh>
    <rPh sb="101" eb="103">
      <t>キカイ</t>
    </rPh>
    <rPh sb="103" eb="105">
      <t>セツビ</t>
    </rPh>
    <rPh sb="106" eb="108">
      <t>カイゼン</t>
    </rPh>
    <rPh sb="109" eb="110">
      <t>オコナ</t>
    </rPh>
    <rPh sb="112" eb="114">
      <t>マイトシ</t>
    </rPh>
    <rPh sb="114" eb="116">
      <t>ハッセイ</t>
    </rPh>
    <rPh sb="120" eb="122">
      <t>キカイ</t>
    </rPh>
    <rPh sb="122" eb="124">
      <t>シュウゼン</t>
    </rPh>
    <rPh sb="124" eb="125">
      <t>リョウ</t>
    </rPh>
    <rPh sb="126" eb="127">
      <t>ヘ</t>
    </rPh>
    <rPh sb="132" eb="133">
      <t>サラ</t>
    </rPh>
    <rPh sb="135" eb="137">
      <t>イジ</t>
    </rPh>
    <rPh sb="137" eb="140">
      <t>カンリヒ</t>
    </rPh>
    <rPh sb="141" eb="143">
      <t>サクゲン</t>
    </rPh>
    <rPh sb="144" eb="146">
      <t>メザ</t>
    </rPh>
    <rPh sb="158" eb="160">
      <t>ホンライ</t>
    </rPh>
    <rPh sb="160" eb="163">
      <t>シヨウリョウ</t>
    </rPh>
    <rPh sb="163" eb="165">
      <t>シュウニュウ</t>
    </rPh>
    <rPh sb="166" eb="167">
      <t>マカナ</t>
    </rPh>
    <rPh sb="170" eb="172">
      <t>ショウカン</t>
    </rPh>
    <rPh sb="172" eb="173">
      <t>ガク</t>
    </rPh>
    <rPh sb="173" eb="174">
      <t>トウ</t>
    </rPh>
    <rPh sb="175" eb="177">
      <t>クリイレ</t>
    </rPh>
    <rPh sb="177" eb="178">
      <t>キン</t>
    </rPh>
    <rPh sb="179" eb="180">
      <t>マカナ</t>
    </rPh>
    <rPh sb="184" eb="186">
      <t>ジョウキョウ</t>
    </rPh>
    <rPh sb="190" eb="193">
      <t>シヨウリョウ</t>
    </rPh>
    <rPh sb="193" eb="195">
      <t>シュウニュウ</t>
    </rPh>
    <rPh sb="196" eb="198">
      <t>ゾウガク</t>
    </rPh>
    <rPh sb="199" eb="201">
      <t>メザ</t>
    </rPh>
    <rPh sb="214" eb="215">
      <t>カンガ</t>
    </rPh>
    <rPh sb="220" eb="223">
      <t>ゲスイドウ</t>
    </rPh>
    <rPh sb="223" eb="225">
      <t>カンキョ</t>
    </rPh>
    <rPh sb="226" eb="228">
      <t>ジギョウ</t>
    </rPh>
    <rPh sb="228" eb="230">
      <t>カイシ</t>
    </rPh>
    <rPh sb="234" eb="235">
      <t>ネン</t>
    </rPh>
    <rPh sb="235" eb="237">
      <t>ミマン</t>
    </rPh>
    <rPh sb="240" eb="243">
      <t>ヒカクテキ</t>
    </rPh>
    <rPh sb="243" eb="244">
      <t>アタラ</t>
    </rPh>
    <rPh sb="249" eb="252">
      <t>ロウキュウカ</t>
    </rPh>
    <rPh sb="255" eb="257">
      <t>コウシン</t>
    </rPh>
    <rPh sb="258" eb="260">
      <t>ハッセイ</t>
    </rPh>
    <rPh sb="267" eb="269">
      <t>トウチョウ</t>
    </rPh>
    <rPh sb="270" eb="273">
      <t>ゲスイドウ</t>
    </rPh>
    <rPh sb="273" eb="275">
      <t>ジギョウ</t>
    </rPh>
    <rPh sb="276" eb="279">
      <t>タンキカン</t>
    </rPh>
    <rPh sb="280" eb="283">
      <t>シュウチュウテキ</t>
    </rPh>
    <rPh sb="284" eb="285">
      <t>オコナ</t>
    </rPh>
    <rPh sb="290" eb="293">
      <t>ゲスイドウ</t>
    </rPh>
    <rPh sb="293" eb="295">
      <t>カンキョ</t>
    </rPh>
    <rPh sb="296" eb="298">
      <t>コウシン</t>
    </rPh>
    <rPh sb="298" eb="300">
      <t>ジキ</t>
    </rPh>
    <rPh sb="301" eb="303">
      <t>シュウチュウ</t>
    </rPh>
    <rPh sb="306" eb="307">
      <t>カンガ</t>
    </rPh>
    <rPh sb="314" eb="317">
      <t>ケイカクテキ</t>
    </rPh>
    <rPh sb="318" eb="320">
      <t>カンキョ</t>
    </rPh>
    <rPh sb="320" eb="322">
      <t>コウシン</t>
    </rPh>
    <rPh sb="322" eb="324">
      <t>ジギョウ</t>
    </rPh>
    <rPh sb="325" eb="327">
      <t>ケイカク</t>
    </rPh>
    <rPh sb="328" eb="330">
      <t>サクテイ</t>
    </rPh>
    <rPh sb="331" eb="333">
      <t>ヒツヨウ</t>
    </rPh>
    <rPh sb="334" eb="335">
      <t>カンガ</t>
    </rPh>
    <rPh sb="342" eb="345">
      <t>コンネンド</t>
    </rPh>
    <rPh sb="345" eb="347">
      <t>サクテイ</t>
    </rPh>
    <rPh sb="347" eb="349">
      <t>ヨテイ</t>
    </rPh>
    <rPh sb="350" eb="352">
      <t>ケイエイ</t>
    </rPh>
    <rPh sb="352" eb="354">
      <t>センリャク</t>
    </rPh>
    <rPh sb="356" eb="358">
      <t>チョウキ</t>
    </rPh>
    <rPh sb="358" eb="360">
      <t>ケイカク</t>
    </rPh>
    <rPh sb="364" eb="366">
      <t>ケイエイ</t>
    </rPh>
    <rPh sb="366" eb="368">
      <t>ジョウキョウ</t>
    </rPh>
    <rPh sb="369" eb="371">
      <t>カイゼン</t>
    </rPh>
    <rPh sb="377" eb="379">
      <t>リョウキン</t>
    </rPh>
    <rPh sb="379" eb="381">
      <t>シュウニュウ</t>
    </rPh>
    <rPh sb="382" eb="384">
      <t>カイテイ</t>
    </rPh>
    <rPh sb="385" eb="38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</si>
</sst>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182528"/>
        <c:axId val="401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0182528"/>
        <c:axId val="40184448"/>
      </c:lineChart>
      <c:dateAx>
        <c:axId val="40182528"/>
        <c:scaling>
          <c:orientation val="minMax"/>
        </c:scaling>
        <c:delete val="1"/>
        <c:axPos val="b"/>
        <c:numFmt formatCode="ge" sourceLinked="1"/>
        <c:majorTickMark val="none"/>
        <c:minorTickMark val="none"/>
        <c:tickLblPos val="none"/>
        <c:crossAx val="40184448"/>
        <c:crosses val="autoZero"/>
        <c:auto val="1"/>
        <c:lblOffset val="100"/>
        <c:baseTimeUnit val="years"/>
      </c:dateAx>
      <c:valAx>
        <c:axId val="401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25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54.29</c:v>
                </c:pt>
                <c:pt idx="1">
                  <c:v>52.59</c:v>
                </c:pt>
                <c:pt idx="2">
                  <c:v>50.52</c:v>
                </c:pt>
                <c:pt idx="3">
                  <c:v>48.72</c:v>
                </c:pt>
                <c:pt idx="4">
                  <c:v>45.57</c:v>
                </c:pt>
              </c:numCache>
            </c:numRef>
          </c:val>
        </c:ser>
        <c:dLbls>
          <c:showLegendKey val="0"/>
          <c:showVal val="0"/>
          <c:showCatName val="0"/>
          <c:showSerName val="0"/>
          <c:showPercent val="0"/>
          <c:showBubbleSize val="0"/>
        </c:dLbls>
        <c:gapWidth val="150"/>
        <c:axId val="113362048"/>
        <c:axId val="113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3362048"/>
        <c:axId val="113363968"/>
      </c:lineChart>
      <c:dateAx>
        <c:axId val="113362048"/>
        <c:scaling>
          <c:orientation val="minMax"/>
        </c:scaling>
        <c:delete val="1"/>
        <c:axPos val="b"/>
        <c:numFmt formatCode="ge" sourceLinked="1"/>
        <c:majorTickMark val="none"/>
        <c:minorTickMark val="none"/>
        <c:tickLblPos val="none"/>
        <c:crossAx val="113363968"/>
        <c:crosses val="autoZero"/>
        <c:auto val="1"/>
        <c:lblOffset val="100"/>
        <c:baseTimeUnit val="years"/>
      </c:dateAx>
      <c:valAx>
        <c:axId val="1133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85.62</c:v>
                </c:pt>
                <c:pt idx="1">
                  <c:v>87.02</c:v>
                </c:pt>
                <c:pt idx="2">
                  <c:v>88.13</c:v>
                </c:pt>
                <c:pt idx="3">
                  <c:v>88.5</c:v>
                </c:pt>
                <c:pt idx="4">
                  <c:v>88.71</c:v>
                </c:pt>
              </c:numCache>
            </c:numRef>
          </c:val>
        </c:ser>
        <c:dLbls>
          <c:showLegendKey val="0"/>
          <c:showVal val="0"/>
          <c:showCatName val="0"/>
          <c:showSerName val="0"/>
          <c:showPercent val="0"/>
          <c:showBubbleSize val="0"/>
        </c:dLbls>
        <c:gapWidth val="150"/>
        <c:axId val="113394432"/>
        <c:axId val="1133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3394432"/>
        <c:axId val="113396352"/>
      </c:lineChart>
      <c:dateAx>
        <c:axId val="113394432"/>
        <c:scaling>
          <c:orientation val="minMax"/>
        </c:scaling>
        <c:delete val="1"/>
        <c:axPos val="b"/>
        <c:numFmt formatCode="ge" sourceLinked="1"/>
        <c:majorTickMark val="none"/>
        <c:minorTickMark val="none"/>
        <c:tickLblPos val="none"/>
        <c:crossAx val="113396352"/>
        <c:crosses val="autoZero"/>
        <c:auto val="1"/>
        <c:lblOffset val="100"/>
        <c:baseTimeUnit val="years"/>
      </c:dateAx>
      <c:valAx>
        <c:axId val="1133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46.9</c:v>
                </c:pt>
                <c:pt idx="1">
                  <c:v>45.44</c:v>
                </c:pt>
                <c:pt idx="2">
                  <c:v>43.19</c:v>
                </c:pt>
                <c:pt idx="3">
                  <c:v>39.840000000000003</c:v>
                </c:pt>
                <c:pt idx="4">
                  <c:v>35.49</c:v>
                </c:pt>
              </c:numCache>
            </c:numRef>
          </c:val>
        </c:ser>
        <c:dLbls>
          <c:showLegendKey val="0"/>
          <c:showVal val="0"/>
          <c:showCatName val="0"/>
          <c:showSerName val="0"/>
          <c:showPercent val="0"/>
          <c:showBubbleSize val="0"/>
        </c:dLbls>
        <c:gapWidth val="150"/>
        <c:axId val="40214912"/>
        <c:axId val="4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14912"/>
        <c:axId val="40216832"/>
      </c:lineChart>
      <c:dateAx>
        <c:axId val="40214912"/>
        <c:scaling>
          <c:orientation val="minMax"/>
        </c:scaling>
        <c:delete val="1"/>
        <c:axPos val="b"/>
        <c:numFmt formatCode="ge" sourceLinked="1"/>
        <c:majorTickMark val="none"/>
        <c:minorTickMark val="none"/>
        <c:tickLblPos val="none"/>
        <c:crossAx val="40216832"/>
        <c:crosses val="autoZero"/>
        <c:auto val="1"/>
        <c:lblOffset val="100"/>
        <c:baseTimeUnit val="years"/>
      </c:dateAx>
      <c:valAx>
        <c:axId val="4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03232"/>
        <c:axId val="399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03232"/>
        <c:axId val="39905152"/>
      </c:lineChart>
      <c:dateAx>
        <c:axId val="39903232"/>
        <c:scaling>
          <c:orientation val="minMax"/>
        </c:scaling>
        <c:delete val="1"/>
        <c:axPos val="b"/>
        <c:numFmt formatCode="ge" sourceLinked="1"/>
        <c:majorTickMark val="none"/>
        <c:minorTickMark val="none"/>
        <c:tickLblPos val="none"/>
        <c:crossAx val="39905152"/>
        <c:crosses val="autoZero"/>
        <c:auto val="1"/>
        <c:lblOffset val="100"/>
        <c:baseTimeUnit val="years"/>
      </c:dateAx>
      <c:valAx>
        <c:axId val="399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82816"/>
        <c:axId val="400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82816"/>
        <c:axId val="40089088"/>
      </c:lineChart>
      <c:dateAx>
        <c:axId val="40082816"/>
        <c:scaling>
          <c:orientation val="minMax"/>
        </c:scaling>
        <c:delete val="1"/>
        <c:axPos val="b"/>
        <c:numFmt formatCode="ge" sourceLinked="1"/>
        <c:majorTickMark val="none"/>
        <c:minorTickMark val="none"/>
        <c:tickLblPos val="none"/>
        <c:crossAx val="40089088"/>
        <c:crosses val="autoZero"/>
        <c:auto val="1"/>
        <c:lblOffset val="100"/>
        <c:baseTimeUnit val="years"/>
      </c:dateAx>
      <c:valAx>
        <c:axId val="40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034560"/>
        <c:axId val="68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034560"/>
        <c:axId val="68036096"/>
      </c:lineChart>
      <c:dateAx>
        <c:axId val="68034560"/>
        <c:scaling>
          <c:orientation val="minMax"/>
        </c:scaling>
        <c:delete val="1"/>
        <c:axPos val="b"/>
        <c:numFmt formatCode="ge" sourceLinked="1"/>
        <c:majorTickMark val="none"/>
        <c:minorTickMark val="none"/>
        <c:tickLblPos val="none"/>
        <c:crossAx val="68036096"/>
        <c:crosses val="autoZero"/>
        <c:auto val="1"/>
        <c:lblOffset val="100"/>
        <c:baseTimeUnit val="years"/>
      </c:dateAx>
      <c:valAx>
        <c:axId val="68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053632"/>
        <c:axId val="680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053632"/>
        <c:axId val="68064000"/>
      </c:lineChart>
      <c:dateAx>
        <c:axId val="68053632"/>
        <c:scaling>
          <c:orientation val="minMax"/>
        </c:scaling>
        <c:delete val="1"/>
        <c:axPos val="b"/>
        <c:numFmt formatCode="ge" sourceLinked="1"/>
        <c:majorTickMark val="none"/>
        <c:minorTickMark val="none"/>
        <c:tickLblPos val="none"/>
        <c:crossAx val="68064000"/>
        <c:crosses val="autoZero"/>
        <c:auto val="1"/>
        <c:lblOffset val="100"/>
        <c:baseTimeUnit val="years"/>
      </c:dateAx>
      <c:valAx>
        <c:axId val="680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3236.36</c:v>
                </c:pt>
                <c:pt idx="1">
                  <c:v>3135.61</c:v>
                </c:pt>
                <c:pt idx="2">
                  <c:v>2484.12</c:v>
                </c:pt>
                <c:pt idx="3">
                  <c:v>2739.16</c:v>
                </c:pt>
                <c:pt idx="4">
                  <c:v>4713.46</c:v>
                </c:pt>
              </c:numCache>
            </c:numRef>
          </c:val>
        </c:ser>
        <c:dLbls>
          <c:showLegendKey val="0"/>
          <c:showVal val="0"/>
          <c:showCatName val="0"/>
          <c:showSerName val="0"/>
          <c:showPercent val="0"/>
          <c:showBubbleSize val="0"/>
        </c:dLbls>
        <c:gapWidth val="150"/>
        <c:axId val="110364928"/>
        <c:axId val="1103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0364928"/>
        <c:axId val="110367104"/>
      </c:lineChart>
      <c:dateAx>
        <c:axId val="110364928"/>
        <c:scaling>
          <c:orientation val="minMax"/>
        </c:scaling>
        <c:delete val="1"/>
        <c:axPos val="b"/>
        <c:numFmt formatCode="ge" sourceLinked="1"/>
        <c:majorTickMark val="none"/>
        <c:minorTickMark val="none"/>
        <c:tickLblPos val="none"/>
        <c:crossAx val="110367104"/>
        <c:crosses val="autoZero"/>
        <c:auto val="1"/>
        <c:lblOffset val="100"/>
        <c:baseTimeUnit val="years"/>
      </c:dateAx>
      <c:valAx>
        <c:axId val="1103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25.51</c:v>
                </c:pt>
                <c:pt idx="1">
                  <c:v>25.25</c:v>
                </c:pt>
                <c:pt idx="2">
                  <c:v>37.83</c:v>
                </c:pt>
                <c:pt idx="3">
                  <c:v>32.380000000000003</c:v>
                </c:pt>
                <c:pt idx="4">
                  <c:v>18.010000000000002</c:v>
                </c:pt>
              </c:numCache>
            </c:numRef>
          </c:val>
        </c:ser>
        <c:dLbls>
          <c:showLegendKey val="0"/>
          <c:showVal val="0"/>
          <c:showCatName val="0"/>
          <c:showSerName val="0"/>
          <c:showPercent val="0"/>
          <c:showBubbleSize val="0"/>
        </c:dLbls>
        <c:gapWidth val="150"/>
        <c:axId val="110409600"/>
        <c:axId val="1104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0409600"/>
        <c:axId val="110415872"/>
      </c:lineChart>
      <c:dateAx>
        <c:axId val="110409600"/>
        <c:scaling>
          <c:orientation val="minMax"/>
        </c:scaling>
        <c:delete val="1"/>
        <c:axPos val="b"/>
        <c:numFmt formatCode="ge" sourceLinked="1"/>
        <c:majorTickMark val="none"/>
        <c:minorTickMark val="none"/>
        <c:tickLblPos val="none"/>
        <c:crossAx val="110415872"/>
        <c:crosses val="autoZero"/>
        <c:auto val="1"/>
        <c:lblOffset val="100"/>
        <c:baseTimeUnit val="years"/>
      </c:dateAx>
      <c:valAx>
        <c:axId val="1104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538.91999999999996</c:v>
                </c:pt>
                <c:pt idx="1">
                  <c:v>544.12</c:v>
                </c:pt>
                <c:pt idx="2">
                  <c:v>370.39</c:v>
                </c:pt>
                <c:pt idx="3">
                  <c:v>440.87</c:v>
                </c:pt>
                <c:pt idx="4">
                  <c:v>804.16</c:v>
                </c:pt>
              </c:numCache>
            </c:numRef>
          </c:val>
        </c:ser>
        <c:dLbls>
          <c:showLegendKey val="0"/>
          <c:showVal val="0"/>
          <c:showCatName val="0"/>
          <c:showSerName val="0"/>
          <c:showPercent val="0"/>
          <c:showBubbleSize val="0"/>
        </c:dLbls>
        <c:gapWidth val="150"/>
        <c:axId val="113325568"/>
        <c:axId val="113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3325568"/>
        <c:axId val="113327488"/>
      </c:lineChart>
      <c:dateAx>
        <c:axId val="113325568"/>
        <c:scaling>
          <c:orientation val="minMax"/>
        </c:scaling>
        <c:delete val="1"/>
        <c:axPos val="b"/>
        <c:numFmt formatCode="ge" sourceLinked="1"/>
        <c:majorTickMark val="none"/>
        <c:minorTickMark val="none"/>
        <c:tickLblPos val="none"/>
        <c:crossAx val="113327488"/>
        <c:crosses val="autoZero"/>
        <c:auto val="1"/>
        <c:lblOffset val="100"/>
        <c:baseTimeUnit val="years"/>
      </c:dateAx>
      <c:valAx>
        <c:axId val="113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J31" sqref="BJ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石川県　中能登町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18717</v>
      </c>
      <c r="AM8" s="58"/>
      <c r="AN8" s="58"/>
      <c r="AO8" s="58"/>
      <c r="AP8" s="58"/>
      <c r="AQ8" s="58"/>
      <c r="AR8" s="58"/>
      <c r="AS8" s="58"/>
      <c r="AT8" s="57">
        <f>データ!S6</f>
        <v>89.45</v>
      </c>
      <c r="AU8" s="57"/>
      <c r="AV8" s="57"/>
      <c r="AW8" s="57"/>
      <c r="AX8" s="57"/>
      <c r="AY8" s="57"/>
      <c r="AZ8" s="57"/>
      <c r="BA8" s="57"/>
      <c r="BB8" s="57">
        <f>データ!T6</f>
        <v>209.25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8.19</v>
      </c>
      <c r="Q10" s="57"/>
      <c r="R10" s="57"/>
      <c r="S10" s="57"/>
      <c r="T10" s="57"/>
      <c r="U10" s="57"/>
      <c r="V10" s="57"/>
      <c r="W10" s="57">
        <f>データ!P6</f>
        <v>90.66</v>
      </c>
      <c r="X10" s="57"/>
      <c r="Y10" s="57"/>
      <c r="Z10" s="57"/>
      <c r="AA10" s="57"/>
      <c r="AB10" s="57"/>
      <c r="AC10" s="57"/>
      <c r="AD10" s="58">
        <f>データ!Q6</f>
        <v>2700</v>
      </c>
      <c r="AE10" s="58"/>
      <c r="AF10" s="58"/>
      <c r="AG10" s="58"/>
      <c r="AH10" s="58"/>
      <c r="AI10" s="58"/>
      <c r="AJ10" s="58"/>
      <c r="AK10" s="2"/>
      <c r="AL10" s="58">
        <f>データ!U6</f>
        <v>1524</v>
      </c>
      <c r="AM10" s="58"/>
      <c r="AN10" s="58"/>
      <c r="AO10" s="58"/>
      <c r="AP10" s="58"/>
      <c r="AQ10" s="58"/>
      <c r="AR10" s="58"/>
      <c r="AS10" s="58"/>
      <c r="AT10" s="57">
        <f>データ!V6</f>
        <v>0.96</v>
      </c>
      <c r="AU10" s="57"/>
      <c r="AV10" s="57"/>
      <c r="AW10" s="57"/>
      <c r="AX10" s="57"/>
      <c r="AY10" s="57"/>
      <c r="AZ10" s="57"/>
      <c r="BA10" s="57"/>
      <c r="BB10" s="57">
        <f>データ!W6</f>
        <v>1587.5</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1"/>
      <c r="BM56" s="82"/>
      <c r="BN56" s="82"/>
      <c r="BO56" s="82"/>
      <c r="BP56" s="82"/>
      <c r="BQ56" s="82"/>
      <c r="BR56" s="82"/>
      <c r="BS56" s="82"/>
      <c r="BT56" s="82"/>
      <c r="BU56" s="82"/>
      <c r="BV56" s="82"/>
      <c r="BW56" s="82"/>
      <c r="BX56" s="82"/>
      <c r="BY56" s="82"/>
      <c r="BZ56" s="83"/>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1"/>
      <c r="BM60" s="82"/>
      <c r="BN60" s="82"/>
      <c r="BO60" s="82"/>
      <c r="BP60" s="82"/>
      <c r="BQ60" s="82"/>
      <c r="BR60" s="82"/>
      <c r="BS60" s="82"/>
      <c r="BT60" s="82"/>
      <c r="BU60" s="82"/>
      <c r="BV60" s="82"/>
      <c r="BW60" s="82"/>
      <c r="BX60" s="82"/>
      <c r="BY60" s="82"/>
      <c r="BZ60" s="83"/>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174076</v>
      </c>
      <c r="D6" s="31">
        <f t="shared" si="3"/>
        <v>47</v>
      </c>
      <c r="E6" s="31">
        <f t="shared" si="3"/>
        <v>17</v>
      </c>
      <c r="F6" s="31">
        <f t="shared" si="3"/>
        <v>5</v>
      </c>
      <c r="G6" s="31">
        <f t="shared" si="3"/>
        <v>0</v>
      </c>
      <c r="H6" s="31" t="str">
        <f t="shared" si="3"/>
        <v>石川県　中能登町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8.19</v>
      </c>
      <c r="P6" s="32">
        <f t="shared" si="3"/>
        <v>90.66</v>
      </c>
      <c r="Q6" s="32">
        <f t="shared" si="3"/>
        <v>2700</v>
      </c>
      <c r="R6" s="32">
        <f t="shared" si="3"/>
        <v>18717</v>
      </c>
      <c r="S6" s="32">
        <f t="shared" si="3"/>
        <v>89.45</v>
      </c>
      <c r="T6" s="32">
        <f t="shared" si="3"/>
        <v>209.25</v>
      </c>
      <c r="U6" s="32">
        <f t="shared" si="3"/>
        <v>1524</v>
      </c>
      <c r="V6" s="32">
        <f t="shared" si="3"/>
        <v>0.96</v>
      </c>
      <c r="W6" s="32">
        <f t="shared" si="3"/>
        <v>1587.5</v>
      </c>
      <c r="X6" s="33">
        <f>IF(X7="",NA(),X7)</f>
        <v>46.9</v>
      </c>
      <c r="Y6" s="33">
        <f t="shared" ref="Y6:AG6" si="4">IF(Y7="",NA(),Y7)</f>
        <v>45.44</v>
      </c>
      <c r="Z6" s="33">
        <f t="shared" si="4"/>
        <v>43.19</v>
      </c>
      <c r="AA6" s="33">
        <f t="shared" si="4"/>
        <v>39.840000000000003</v>
      </c>
      <c r="AB6" s="33">
        <f t="shared" si="4"/>
        <v>35.49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3236.36</v>
      </c>
      <c r="BF6" s="33">
        <f t="shared" ref="BF6:BN6" si="7">IF(BF7="",NA(),BF7)</f>
        <v>3135.61</v>
      </c>
      <c r="BG6" s="33">
        <f t="shared" si="7"/>
        <v>2484.12</v>
      </c>
      <c r="BH6" s="33">
        <f t="shared" si="7"/>
        <v>2739.16</v>
      </c>
      <c r="BI6" s="33">
        <f t="shared" si="7"/>
        <v>4713.46</v>
      </c>
      <c r="BJ6" s="33">
        <f t="shared" si="7"/>
        <v>1239.2</v>
      </c>
      <c r="BK6" s="33">
        <f t="shared" si="7"/>
        <v>1197.82</v>
      </c>
      <c r="BL6" s="33">
        <f t="shared" si="7"/>
        <v>1126.77</v>
      </c>
      <c r="BM6" s="33">
        <f t="shared" si="7"/>
        <v>1044.8</v>
      </c>
      <c r="BN6" s="33">
        <f t="shared" si="7"/>
        <v>1081.8</v>
      </c>
      <c r="BO6" s="32" t="str">
        <f>IF(BO7="","",IF(BO7="-","【-】","【"&amp;SUBSTITUTE(TEXT(BO7,"#,##0.00"),"-","△")&amp;"】"))</f>
        <v>【1,015.77】</v>
      </c>
      <c r="BP6" s="33">
        <f>IF(BP7="",NA(),BP7)</f>
        <v>25.51</v>
      </c>
      <c r="BQ6" s="33">
        <f t="shared" ref="BQ6:BY6" si="8">IF(BQ7="",NA(),BQ7)</f>
        <v>25.25</v>
      </c>
      <c r="BR6" s="33">
        <f t="shared" si="8"/>
        <v>37.83</v>
      </c>
      <c r="BS6" s="33">
        <f t="shared" si="8"/>
        <v>32.380000000000003</v>
      </c>
      <c r="BT6" s="33">
        <f t="shared" si="8"/>
        <v>18.010000000000002</v>
      </c>
      <c r="BU6" s="33">
        <f t="shared" si="8"/>
        <v>51.56</v>
      </c>
      <c r="BV6" s="33">
        <f t="shared" si="8"/>
        <v>51.03</v>
      </c>
      <c r="BW6" s="33">
        <f t="shared" si="8"/>
        <v>50.9</v>
      </c>
      <c r="BX6" s="33">
        <f t="shared" si="8"/>
        <v>50.82</v>
      </c>
      <c r="BY6" s="33">
        <f t="shared" si="8"/>
        <v>52.19</v>
      </c>
      <c r="BZ6" s="32" t="str">
        <f>IF(BZ7="","",IF(BZ7="-","【-】","【"&amp;SUBSTITUTE(TEXT(BZ7,"#,##0.00"),"-","△")&amp;"】"))</f>
        <v>【52.78】</v>
      </c>
      <c r="CA6" s="33">
        <f>IF(CA7="",NA(),CA7)</f>
        <v>538.91999999999996</v>
      </c>
      <c r="CB6" s="33">
        <f t="shared" ref="CB6:CJ6" si="9">IF(CB7="",NA(),CB7)</f>
        <v>544.12</v>
      </c>
      <c r="CC6" s="33">
        <f t="shared" si="9"/>
        <v>370.39</v>
      </c>
      <c r="CD6" s="33">
        <f t="shared" si="9"/>
        <v>440.87</v>
      </c>
      <c r="CE6" s="33">
        <f t="shared" si="9"/>
        <v>804.16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54.29</v>
      </c>
      <c r="CM6" s="33">
        <f t="shared" ref="CM6:CU6" si="10">IF(CM7="",NA(),CM7)</f>
        <v>52.59</v>
      </c>
      <c r="CN6" s="33">
        <f t="shared" si="10"/>
        <v>50.52</v>
      </c>
      <c r="CO6" s="33">
        <f t="shared" si="10"/>
        <v>48.72</v>
      </c>
      <c r="CP6" s="33">
        <f t="shared" si="10"/>
        <v>45.57</v>
      </c>
      <c r="CQ6" s="33">
        <f t="shared" si="10"/>
        <v>55.2</v>
      </c>
      <c r="CR6" s="33">
        <f t="shared" si="10"/>
        <v>54.74</v>
      </c>
      <c r="CS6" s="33">
        <f t="shared" si="10"/>
        <v>53.78</v>
      </c>
      <c r="CT6" s="33">
        <f t="shared" si="10"/>
        <v>53.24</v>
      </c>
      <c r="CU6" s="33">
        <f t="shared" si="10"/>
        <v>52.31</v>
      </c>
      <c r="CV6" s="32" t="str">
        <f>IF(CV7="","",IF(CV7="-","【-】","【"&amp;SUBSTITUTE(TEXT(CV7,"#,##0.00"),"-","△")&amp;"】"))</f>
        <v>【52.74】</v>
      </c>
      <c r="CW6" s="33">
        <f>IF(CW7="",NA(),CW7)</f>
        <v>85.62</v>
      </c>
      <c r="CX6" s="33">
        <f t="shared" ref="CX6:DF6" si="11">IF(CX7="",NA(),CX7)</f>
        <v>87.02</v>
      </c>
      <c r="CY6" s="33">
        <f t="shared" si="11"/>
        <v>88.13</v>
      </c>
      <c r="CZ6" s="33">
        <f t="shared" si="11"/>
        <v>88.5</v>
      </c>
      <c r="DA6" s="33">
        <f t="shared" si="11"/>
        <v>88.71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174076</v>
      </c>
      <c r="D7" s="35">
        <v>47</v>
      </c>
      <c r="E7" s="35">
        <v>17</v>
      </c>
      <c r="F7" s="35">
        <v>5</v>
      </c>
      <c r="G7" s="35">
        <v>0</v>
      </c>
      <c r="H7" s="35" t="s">
        <v>96</v>
      </c>
      <c r="I7" s="35" t="s">
        <v>97</v>
      </c>
      <c r="J7" s="35" t="s">
        <v>98</v>
      </c>
      <c r="K7" s="35" t="s">
        <v>99</v>
      </c>
      <c r="L7" s="35" t="s">
        <v>100</v>
      </c>
      <c r="M7" s="36" t="s">
        <v>101</v>
      </c>
      <c r="N7" s="36" t="s">
        <v>102</v>
      </c>
      <c r="O7" s="36">
        <v>8.19</v>
      </c>
      <c r="P7" s="36">
        <v>90.66</v>
      </c>
      <c r="Q7" s="36">
        <v>2700</v>
      </c>
      <c r="R7" s="36">
        <v>18717</v>
      </c>
      <c r="S7" s="36">
        <v>89.45</v>
      </c>
      <c r="T7" s="36">
        <v>209.25</v>
      </c>
      <c r="U7" s="36">
        <v>1524</v>
      </c>
      <c r="V7" s="36">
        <v>0.96</v>
      </c>
      <c r="W7" s="36">
        <v>1587.5</v>
      </c>
      <c r="X7" s="36">
        <v>46.9</v>
      </c>
      <c r="Y7" s="36">
        <v>45.44</v>
      </c>
      <c r="Z7" s="36">
        <v>43.19</v>
      </c>
      <c r="AA7" s="36">
        <v>39.840000000000003</v>
      </c>
      <c r="AB7" s="36">
        <v>35.49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3236.36</v>
      </c>
      <c r="BF7" s="36">
        <v>3135.61</v>
      </c>
      <c r="BG7" s="36">
        <v>2484.12</v>
      </c>
      <c r="BH7" s="36">
        <v>2739.16</v>
      </c>
      <c r="BI7" s="36">
        <v>4713.46</v>
      </c>
      <c r="BJ7" s="36">
        <v>1239.2</v>
      </c>
      <c r="BK7" s="36">
        <v>1197.82</v>
      </c>
      <c r="BL7" s="36">
        <v>1126.77</v>
      </c>
      <c r="BM7" s="36">
        <v>1044.8</v>
      </c>
      <c r="BN7" s="36">
        <v>1081.8</v>
      </c>
      <c r="BO7" s="36">
        <v>1015.77</v>
      </c>
      <c r="BP7" s="36">
        <v>25.51</v>
      </c>
      <c r="BQ7" s="36">
        <v>25.25</v>
      </c>
      <c r="BR7" s="36">
        <v>37.83</v>
      </c>
      <c r="BS7" s="36">
        <v>32.380000000000003</v>
      </c>
      <c r="BT7" s="36">
        <v>18.010000000000002</v>
      </c>
      <c r="BU7" s="36">
        <v>51.56</v>
      </c>
      <c r="BV7" s="36">
        <v>51.03</v>
      </c>
      <c r="BW7" s="36">
        <v>50.9</v>
      </c>
      <c r="BX7" s="36">
        <v>50.82</v>
      </c>
      <c r="BY7" s="36">
        <v>52.19</v>
      </c>
      <c r="BZ7" s="36">
        <v>52.78</v>
      </c>
      <c r="CA7" s="36">
        <v>538.91999999999996</v>
      </c>
      <c r="CB7" s="36">
        <v>544.12</v>
      </c>
      <c r="CC7" s="36">
        <v>370.39</v>
      </c>
      <c r="CD7" s="36">
        <v>440.87</v>
      </c>
      <c r="CE7" s="36">
        <v>804.16</v>
      </c>
      <c r="CF7" s="36">
        <v>283.26</v>
      </c>
      <c r="CG7" s="36">
        <v>289.60000000000002</v>
      </c>
      <c r="CH7" s="36">
        <v>293.27</v>
      </c>
      <c r="CI7" s="36">
        <v>300.52</v>
      </c>
      <c r="CJ7" s="36">
        <v>296.14</v>
      </c>
      <c r="CK7" s="36">
        <v>289.81</v>
      </c>
      <c r="CL7" s="36">
        <v>54.29</v>
      </c>
      <c r="CM7" s="36">
        <v>52.59</v>
      </c>
      <c r="CN7" s="36">
        <v>50.52</v>
      </c>
      <c r="CO7" s="36">
        <v>48.72</v>
      </c>
      <c r="CP7" s="36">
        <v>45.57</v>
      </c>
      <c r="CQ7" s="36">
        <v>55.2</v>
      </c>
      <c r="CR7" s="36">
        <v>54.74</v>
      </c>
      <c r="CS7" s="36">
        <v>53.78</v>
      </c>
      <c r="CT7" s="36">
        <v>53.24</v>
      </c>
      <c r="CU7" s="36">
        <v>52.31</v>
      </c>
      <c r="CV7" s="36">
        <v>52.74</v>
      </c>
      <c r="CW7" s="36">
        <v>85.62</v>
      </c>
      <c r="CX7" s="36">
        <v>87.02</v>
      </c>
      <c r="CY7" s="36">
        <v>88.13</v>
      </c>
      <c r="CZ7" s="36">
        <v>88.5</v>
      </c>
      <c r="DA7" s="36">
        <v>88.71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cp:lastPrinted>2017-02-13T06:21:27Z</cp:lastPrinted>
  <dcterms:created xsi:type="dcterms:W3CDTF">2017-02-08T03:10:20Z</dcterms:created>
  <dcterms:modified xsi:type="dcterms:W3CDTF">2017-02-13T06:21:39Z</dcterms:modified>
  <cp:category/>
</cp:coreProperties>
</file>