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D10" i="5" l="1"/>
  <c r="C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<sst xmlns="http://schemas.openxmlformats.org/spreadsheetml/2006/main" count="232" uniqueCount="111">
  <si>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</si>
  <si>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</si>
  <si>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</si>
  <si>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</si>
  <si>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</si>
  <si>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</si>
  <si>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</si>
  <si>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</si>
  <si>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</si>
  <si>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</si>
  <si>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</si>
  <si>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</si>
  <si>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</si>
  <si>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</si>
  <si>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</si>
  <si>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</si>
  <si>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</si>
  <si>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</si>
  <si>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</si>
  <si>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</si>
  <si>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</si>
  <si>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</si>
  <si>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</si>
  <si>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</si>
  <si>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</si>
  <si>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</si>
  <si>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</si>
  <si>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</si>
  <si>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</si>
  <si>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</si>
  <si>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</si>
  <si>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</si>
  <si>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</si>
  <si>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</si>
  <si>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</si>
  <si>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</si>
  <si>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</si>
  <si>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</si>
  <si>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</si>
  <si>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</si>
  <si>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</si>
  <si>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</si>
  <si>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</si>
  <si>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</si>
  <si>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</si>
  <si>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</si>
  <si>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</si>
  <si>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</si>
  <si>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</si>
  <si>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</si>
  <si>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</si>
  <si>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</si>
  <si>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</si>
  <si>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</si>
  <si>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</si>
  <si>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</si>
  <si>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</si>
  <si>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</si>
  <si>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</si>
  <si>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</si>
  <si>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</si>
  <si>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</si>
  <si>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</si>
  <si>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</si>
  <si>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</si>
  <si>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</si>
  <si>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</si>
  <si>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</si>
  <si>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</si>
  <si>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</si>
  <si>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</si>
  <si>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</si>
  <si>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</si>
  <si>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</si>
  <si>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</si>
  <si>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</si>
  <si>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</si>
  <si>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</si>
  <si>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</si>
  <si>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</si>
  <si>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</si>
  <si>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</si>
  <si>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</si>
  <si>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</si>
  <si>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</si>
  <si>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</si>
  <si>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</si>
  <si>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</si>
  <si>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</si>
  <si>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</si>
  <si>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</si>
  <si>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</si>
  <si>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</si>
  <si>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</si>
  <si>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</si>
  <si>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</si>
  <si>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中能登町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</si>
  <si>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</si>
  <si>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</si>
  <si>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</si>
  <si>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</si>
  <si>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</si>
  <si>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</si>
  <si>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</si>
  <si>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</si>
  <si>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</si>
  <si>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</si>
  <si>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</si>
  <si>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合併処理浄化槽の修繕があり、支払利息は減少しているが収益的支出の額は上昇し、また地方債償還額の増加もあり、収益的収入のみでは賄えない状況となっている。収益的収入は大きくなっているが、収益的支出と地方債償還額の合計は前年に比べて増加が小さく、収益的収支比率が右肩上がりとなっていると考えられる。
③企業債残高事業規模比率
　人口が小さい世帯が多く、営業収益も小さい中山間地域へ合併処理浄化槽設置事業を集中して行っている。このため借入した企業債が営業収益に比べて多くなっており、事業規模比率が類似団体より大きいと考えられる。
⑤経費回収率
　新規の合併浄化槽の設置もなく、人口減少や節水傾向により料金収入は減少傾向にあり、さらに修繕工事の件数が増えたことにより費用は増大していることから、経費回収率の減少となった。
⑥汚水処理原価
　新規の合併浄化槽の設置もなく、人口減少や節水傾向により有収水量は減少傾向にあり、さらに修繕工事の件数が増えたことにより費用は増大していることから、汚水処理原価が上がることとなった。
⑦施設利用率
　設置個所は中山間地域であり、世帯当たりの人口が小さい世帯が多い地域であり、このため処理水量も少なく、施設利用率が類似団体平均値より小さくなっていると考えられる。</t>
    <rPh sb="1" eb="4">
      <t>シュウエキテキ</t>
    </rPh>
    <rPh sb="4" eb="6">
      <t>シュウシ</t>
    </rPh>
    <rPh sb="6" eb="8">
      <t>ヒリツ</t>
    </rPh>
    <rPh sb="10" eb="12">
      <t>ガッペイ</t>
    </rPh>
    <rPh sb="12" eb="14">
      <t>ショリ</t>
    </rPh>
    <rPh sb="14" eb="17">
      <t>ジョウカソウ</t>
    </rPh>
    <rPh sb="18" eb="20">
      <t>シュウゼン</t>
    </rPh>
    <rPh sb="24" eb="26">
      <t>シハライ</t>
    </rPh>
    <rPh sb="26" eb="28">
      <t>リソク</t>
    </rPh>
    <rPh sb="29" eb="31">
      <t>ゲンショウ</t>
    </rPh>
    <rPh sb="36" eb="39">
      <t>シュウエキテキ</t>
    </rPh>
    <rPh sb="39" eb="41">
      <t>シシュツ</t>
    </rPh>
    <rPh sb="42" eb="43">
      <t>ガク</t>
    </rPh>
    <rPh sb="44" eb="46">
      <t>ジョウショウ</t>
    </rPh>
    <rPh sb="50" eb="53">
      <t>チホウサイ</t>
    </rPh>
    <rPh sb="53" eb="55">
      <t>ショウカン</t>
    </rPh>
    <rPh sb="55" eb="56">
      <t>ガク</t>
    </rPh>
    <rPh sb="57" eb="59">
      <t>ゾウカ</t>
    </rPh>
    <rPh sb="63" eb="66">
      <t>シュウエキテキ</t>
    </rPh>
    <rPh sb="66" eb="68">
      <t>シュウニュウ</t>
    </rPh>
    <rPh sb="72" eb="73">
      <t>マカナ</t>
    </rPh>
    <rPh sb="76" eb="78">
      <t>ジョウキョウ</t>
    </rPh>
    <rPh sb="85" eb="88">
      <t>シュウエキテキ</t>
    </rPh>
    <rPh sb="88" eb="90">
      <t>シュウニュウ</t>
    </rPh>
    <rPh sb="91" eb="92">
      <t>オオ</t>
    </rPh>
    <rPh sb="101" eb="104">
      <t>シュウエキテキ</t>
    </rPh>
    <rPh sb="104" eb="106">
      <t>シシュツ</t>
    </rPh>
    <rPh sb="107" eb="110">
      <t>チホウサイ</t>
    </rPh>
    <rPh sb="110" eb="112">
      <t>ショウカン</t>
    </rPh>
    <rPh sb="112" eb="113">
      <t>ガク</t>
    </rPh>
    <rPh sb="114" eb="116">
      <t>ゴウケイ</t>
    </rPh>
    <rPh sb="117" eb="119">
      <t>ゼンネン</t>
    </rPh>
    <rPh sb="120" eb="121">
      <t>クラ</t>
    </rPh>
    <rPh sb="123" eb="125">
      <t>ゾウカ</t>
    </rPh>
    <rPh sb="126" eb="127">
      <t>チイ</t>
    </rPh>
    <rPh sb="130" eb="133">
      <t>シュウエキテキ</t>
    </rPh>
    <rPh sb="133" eb="135">
      <t>シュウシ</t>
    </rPh>
    <rPh sb="135" eb="137">
      <t>ヒリツ</t>
    </rPh>
    <rPh sb="138" eb="140">
      <t>ミギカタ</t>
    </rPh>
    <rPh sb="140" eb="141">
      <t>ア</t>
    </rPh>
    <rPh sb="150" eb="151">
      <t>カンガ</t>
    </rPh>
    <rPh sb="159" eb="161">
      <t>キギョウ</t>
    </rPh>
    <rPh sb="161" eb="162">
      <t>サイ</t>
    </rPh>
    <rPh sb="162" eb="164">
      <t>ザンダカ</t>
    </rPh>
    <rPh sb="164" eb="166">
      <t>ジギョウ</t>
    </rPh>
    <rPh sb="166" eb="168">
      <t>キボ</t>
    </rPh>
    <rPh sb="168" eb="170">
      <t>ヒリツ</t>
    </rPh>
    <rPh sb="172" eb="174">
      <t>ジンコウ</t>
    </rPh>
    <rPh sb="175" eb="176">
      <t>チイ</t>
    </rPh>
    <rPh sb="178" eb="180">
      <t>セタイ</t>
    </rPh>
    <rPh sb="181" eb="182">
      <t>オオ</t>
    </rPh>
    <rPh sb="184" eb="186">
      <t>エイギョウ</t>
    </rPh>
    <rPh sb="186" eb="188">
      <t>シュウエキ</t>
    </rPh>
    <rPh sb="189" eb="190">
      <t>チイ</t>
    </rPh>
    <rPh sb="192" eb="195">
      <t>チュウサンカン</t>
    </rPh>
    <rPh sb="195" eb="197">
      <t>チイキ</t>
    </rPh>
    <rPh sb="198" eb="200">
      <t>ガッペイ</t>
    </rPh>
    <rPh sb="200" eb="202">
      <t>ショリ</t>
    </rPh>
    <rPh sb="202" eb="205">
      <t>ジョウカソウ</t>
    </rPh>
    <rPh sb="205" eb="207">
      <t>セッチ</t>
    </rPh>
    <rPh sb="207" eb="209">
      <t>ジギョウ</t>
    </rPh>
    <rPh sb="210" eb="212">
      <t>シュウチュウ</t>
    </rPh>
    <rPh sb="214" eb="215">
      <t>オコナ</t>
    </rPh>
    <rPh sb="224" eb="225">
      <t>カ</t>
    </rPh>
    <rPh sb="225" eb="226">
      <t>イ</t>
    </rPh>
    <rPh sb="228" eb="230">
      <t>キギョウ</t>
    </rPh>
    <rPh sb="230" eb="231">
      <t>サイ</t>
    </rPh>
    <rPh sb="232" eb="234">
      <t>エイギョウ</t>
    </rPh>
    <rPh sb="234" eb="236">
      <t>シュウエキ</t>
    </rPh>
    <rPh sb="237" eb="238">
      <t>クラ</t>
    </rPh>
    <rPh sb="240" eb="241">
      <t>オオ</t>
    </rPh>
    <rPh sb="248" eb="250">
      <t>ジギョウ</t>
    </rPh>
    <rPh sb="250" eb="252">
      <t>キボ</t>
    </rPh>
    <rPh sb="252" eb="254">
      <t>ヒリツ</t>
    </rPh>
    <rPh sb="255" eb="257">
      <t>ルイジ</t>
    </rPh>
    <rPh sb="257" eb="259">
      <t>ダンタイ</t>
    </rPh>
    <rPh sb="261" eb="262">
      <t>オオ</t>
    </rPh>
    <rPh sb="265" eb="266">
      <t>カンガ</t>
    </rPh>
    <rPh sb="274" eb="276">
      <t>ケイヒ</t>
    </rPh>
    <rPh sb="276" eb="278">
      <t>カイシュウ</t>
    </rPh>
    <rPh sb="278" eb="279">
      <t>リツ</t>
    </rPh>
    <rPh sb="281" eb="283">
      <t>シンキ</t>
    </rPh>
    <rPh sb="284" eb="286">
      <t>ガッペイ</t>
    </rPh>
    <rPh sb="286" eb="289">
      <t>ジョウカソウ</t>
    </rPh>
    <rPh sb="290" eb="292">
      <t>セッチ</t>
    </rPh>
    <rPh sb="296" eb="298">
      <t>ジンコウ</t>
    </rPh>
    <rPh sb="298" eb="300">
      <t>ゲンショウ</t>
    </rPh>
    <rPh sb="301" eb="303">
      <t>セッスイ</t>
    </rPh>
    <rPh sb="303" eb="305">
      <t>ケイコウ</t>
    </rPh>
    <rPh sb="308" eb="310">
      <t>リョウキン</t>
    </rPh>
    <rPh sb="310" eb="312">
      <t>シュウニュウ</t>
    </rPh>
    <rPh sb="313" eb="315">
      <t>ゲンショウ</t>
    </rPh>
    <rPh sb="315" eb="317">
      <t>ケイコウ</t>
    </rPh>
    <rPh sb="324" eb="326">
      <t>シュウゼン</t>
    </rPh>
    <rPh sb="326" eb="328">
      <t>コウジ</t>
    </rPh>
    <rPh sb="329" eb="331">
      <t>ケンスウ</t>
    </rPh>
    <rPh sb="332" eb="333">
      <t>フ</t>
    </rPh>
    <rPh sb="340" eb="342">
      <t>ヒヨウ</t>
    </rPh>
    <rPh sb="343" eb="345">
      <t>ゾウダイ</t>
    </rPh>
    <rPh sb="354" eb="356">
      <t>ケイヒ</t>
    </rPh>
    <rPh sb="356" eb="358">
      <t>カイシュウ</t>
    </rPh>
    <rPh sb="358" eb="359">
      <t>リツ</t>
    </rPh>
    <rPh sb="360" eb="362">
      <t>ゲンショウ</t>
    </rPh>
    <rPh sb="370" eb="372">
      <t>オスイ</t>
    </rPh>
    <rPh sb="372" eb="374">
      <t>ショリ</t>
    </rPh>
    <rPh sb="374" eb="376">
      <t>ゲンカ</t>
    </rPh>
    <rPh sb="471" eb="473">
      <t>シセツ</t>
    </rPh>
    <rPh sb="473" eb="476">
      <t>リヨウリツ</t>
    </rPh>
    <rPh sb="478" eb="480">
      <t>セッチ</t>
    </rPh>
    <rPh sb="480" eb="482">
      <t>カショ</t>
    </rPh>
    <rPh sb="483" eb="486">
      <t>チュウサンカン</t>
    </rPh>
    <rPh sb="486" eb="488">
      <t>チイキ</t>
    </rPh>
    <rPh sb="492" eb="494">
      <t>セタイ</t>
    </rPh>
    <rPh sb="494" eb="495">
      <t>ア</t>
    </rPh>
    <rPh sb="498" eb="500">
      <t>ジンコウ</t>
    </rPh>
    <rPh sb="501" eb="502">
      <t>チイ</t>
    </rPh>
    <rPh sb="504" eb="506">
      <t>セタイ</t>
    </rPh>
    <rPh sb="507" eb="508">
      <t>オオ</t>
    </rPh>
    <rPh sb="509" eb="511">
      <t>チイキ</t>
    </rPh>
    <rPh sb="519" eb="521">
      <t>ショリ</t>
    </rPh>
    <rPh sb="521" eb="523">
      <t>スイリョウ</t>
    </rPh>
    <rPh sb="524" eb="525">
      <t>スク</t>
    </rPh>
    <rPh sb="528" eb="530">
      <t>シセツ</t>
    </rPh>
    <rPh sb="530" eb="533">
      <t>リヨウリツ</t>
    </rPh>
    <rPh sb="534" eb="536">
      <t>ルイジ</t>
    </rPh>
    <rPh sb="536" eb="538">
      <t>ダンタイ</t>
    </rPh>
    <rPh sb="538" eb="541">
      <t>ヘイキンチ</t>
    </rPh>
    <rPh sb="543" eb="544">
      <t>チイ</t>
    </rPh>
    <rPh sb="552" eb="553">
      <t>カンガ</t>
    </rPh>
    <phoneticPr fontId="4"/>
  </si>
  <si>
    <t>　個別排水処理事業開始後に設置した合併処理浄化槽の経過年数は20年未満であり、更新、改良はまだ発生していないため改善率は皆無となっている。</t>
    <rPh sb="1" eb="3">
      <t>コベツ</t>
    </rPh>
    <rPh sb="3" eb="5">
      <t>ハイスイ</t>
    </rPh>
    <rPh sb="5" eb="7">
      <t>ショリ</t>
    </rPh>
    <rPh sb="7" eb="9">
      <t>ジギョウ</t>
    </rPh>
    <rPh sb="9" eb="11">
      <t>カイシ</t>
    </rPh>
    <rPh sb="11" eb="12">
      <t>ゴ</t>
    </rPh>
    <rPh sb="13" eb="15">
      <t>セッチ</t>
    </rPh>
    <rPh sb="17" eb="19">
      <t>ガッペイ</t>
    </rPh>
    <rPh sb="19" eb="21">
      <t>ショリ</t>
    </rPh>
    <rPh sb="21" eb="24">
      <t>ジョウカソウ</t>
    </rPh>
    <rPh sb="25" eb="27">
      <t>ケイカ</t>
    </rPh>
    <rPh sb="27" eb="29">
      <t>ネンスウ</t>
    </rPh>
    <rPh sb="32" eb="33">
      <t>ネン</t>
    </rPh>
    <rPh sb="33" eb="35">
      <t>ミマン</t>
    </rPh>
    <rPh sb="39" eb="41">
      <t>コウシン</t>
    </rPh>
    <rPh sb="42" eb="44">
      <t>カイリョウ</t>
    </rPh>
    <rPh sb="47" eb="49">
      <t>ハッセイ</t>
    </rPh>
    <rPh sb="56" eb="58">
      <t>カイゼン</t>
    </rPh>
    <rPh sb="58" eb="59">
      <t>リツ</t>
    </rPh>
    <rPh sb="60" eb="62">
      <t>カイム</t>
    </rPh>
    <phoneticPr fontId="4"/>
  </si>
  <si>
    <t>　事業当初の借入企業債の残高が大きいため、企業債償還が経営を圧迫している。本来使用料収入で賄うべき償還額等を繰入金で賄っている状況のため、使用料収入の増額を目指していかなければならないと考える。
　町設置型合併処理浄化槽は町が維持管理を行っており、浄化槽の更新も町が行うこととなる。このため更新事業を一度に行い負担が大きくなることがないように計画的な更新事業の計画を策定していくことが必要と考えられる。
　今年度策定予定の経営戦略では長期計画のなかで経営状況を改善できるよう、料金収入の改定を目指していきたい。</t>
    <rPh sb="1" eb="3">
      <t>ジギョウ</t>
    </rPh>
    <rPh sb="3" eb="5">
      <t>トウショ</t>
    </rPh>
    <rPh sb="6" eb="8">
      <t>カリイレ</t>
    </rPh>
    <rPh sb="8" eb="10">
      <t>キギョウ</t>
    </rPh>
    <rPh sb="10" eb="11">
      <t>サイ</t>
    </rPh>
    <rPh sb="12" eb="14">
      <t>ザンダカ</t>
    </rPh>
    <rPh sb="15" eb="16">
      <t>オオ</t>
    </rPh>
    <rPh sb="21" eb="23">
      <t>キギョウ</t>
    </rPh>
    <rPh sb="23" eb="24">
      <t>サイ</t>
    </rPh>
    <rPh sb="24" eb="26">
      <t>ショウカン</t>
    </rPh>
    <rPh sb="27" eb="29">
      <t>ケイエイ</t>
    </rPh>
    <rPh sb="30" eb="32">
      <t>アッパク</t>
    </rPh>
    <rPh sb="37" eb="39">
      <t>ホンライ</t>
    </rPh>
    <rPh sb="39" eb="42">
      <t>シヨウリョウ</t>
    </rPh>
    <rPh sb="42" eb="44">
      <t>シュウニュウ</t>
    </rPh>
    <rPh sb="45" eb="46">
      <t>マカナ</t>
    </rPh>
    <rPh sb="49" eb="51">
      <t>ショウカン</t>
    </rPh>
    <rPh sb="51" eb="52">
      <t>ガク</t>
    </rPh>
    <rPh sb="52" eb="53">
      <t>トウ</t>
    </rPh>
    <rPh sb="54" eb="56">
      <t>クリイレ</t>
    </rPh>
    <rPh sb="56" eb="57">
      <t>キン</t>
    </rPh>
    <rPh sb="58" eb="59">
      <t>マカナ</t>
    </rPh>
    <rPh sb="63" eb="65">
      <t>ジョウキョウ</t>
    </rPh>
    <rPh sb="69" eb="72">
      <t>シヨウリョウ</t>
    </rPh>
    <rPh sb="72" eb="74">
      <t>シュウニュウ</t>
    </rPh>
    <rPh sb="75" eb="77">
      <t>ゾウガク</t>
    </rPh>
    <rPh sb="78" eb="80">
      <t>メザ</t>
    </rPh>
    <rPh sb="93" eb="94">
      <t>カンガ</t>
    </rPh>
    <rPh sb="99" eb="100">
      <t>マチ</t>
    </rPh>
    <rPh sb="100" eb="103">
      <t>セッチガタ</t>
    </rPh>
    <rPh sb="103" eb="105">
      <t>ガッペイ</t>
    </rPh>
    <rPh sb="105" eb="107">
      <t>ショリ</t>
    </rPh>
    <rPh sb="107" eb="110">
      <t>ジョウカソウ</t>
    </rPh>
    <rPh sb="111" eb="112">
      <t>マチ</t>
    </rPh>
    <rPh sb="113" eb="115">
      <t>イジ</t>
    </rPh>
    <rPh sb="115" eb="117">
      <t>カンリ</t>
    </rPh>
    <rPh sb="118" eb="119">
      <t>オコナ</t>
    </rPh>
    <rPh sb="124" eb="127">
      <t>ジョウカソウ</t>
    </rPh>
    <rPh sb="128" eb="130">
      <t>コウシン</t>
    </rPh>
    <rPh sb="131" eb="132">
      <t>マチ</t>
    </rPh>
    <rPh sb="133" eb="134">
      <t>オコナ</t>
    </rPh>
    <rPh sb="145" eb="147">
      <t>コウシン</t>
    </rPh>
    <rPh sb="147" eb="149">
      <t>ジギョウ</t>
    </rPh>
    <rPh sb="150" eb="152">
      <t>イチド</t>
    </rPh>
    <rPh sb="153" eb="154">
      <t>オコナ</t>
    </rPh>
    <rPh sb="155" eb="157">
      <t>フタン</t>
    </rPh>
    <rPh sb="158" eb="159">
      <t>オオ</t>
    </rPh>
    <rPh sb="171" eb="174">
      <t>ケイカクテキ</t>
    </rPh>
    <rPh sb="175" eb="177">
      <t>コウシン</t>
    </rPh>
    <rPh sb="177" eb="179">
      <t>ジギョウ</t>
    </rPh>
    <rPh sb="180" eb="182">
      <t>ケイカク</t>
    </rPh>
    <rPh sb="183" eb="185">
      <t>サクテイ</t>
    </rPh>
    <rPh sb="192" eb="194">
      <t>ヒツヨウ</t>
    </rPh>
    <rPh sb="195" eb="1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</si>
</sst>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20288"/>
        <c:axId val="96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6220288"/>
        <c:axId val="96222208"/>
      </c:lineChart>
      <c:dateAx>
        <c:axId val="96220288"/>
        <c:scaling>
          <c:orientation val="minMax"/>
        </c:scaling>
        <c:delete val="1"/>
        <c:axPos val="b"/>
        <c:numFmt formatCode="ge" sourceLinked="1"/>
        <c:majorTickMark val="none"/>
        <c:minorTickMark val="none"/>
        <c:tickLblPos val="none"/>
        <c:crossAx val="96222208"/>
        <c:crosses val="autoZero"/>
        <c:auto val="1"/>
        <c:lblOffset val="100"/>
        <c:baseTimeUnit val="years"/>
      </c:dateAx>
      <c:valAx>
        <c:axId val="96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45.45</c:v>
                </c:pt>
                <c:pt idx="1">
                  <c:v>48.48</c:v>
                </c:pt>
                <c:pt idx="2">
                  <c:v>47.06</c:v>
                </c:pt>
                <c:pt idx="3">
                  <c:v>47.06</c:v>
                </c:pt>
                <c:pt idx="4">
                  <c:v>47.06</c:v>
                </c:pt>
              </c:numCache>
            </c:numRef>
          </c:val>
        </c:ser>
        <c:dLbls>
          <c:showLegendKey val="0"/>
          <c:showVal val="0"/>
          <c:showCatName val="0"/>
          <c:showSerName val="0"/>
          <c:showPercent val="0"/>
          <c:showBubbleSize val="0"/>
        </c:dLbls>
        <c:gapWidth val="150"/>
        <c:axId val="97031680"/>
        <c:axId val="970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97031680"/>
        <c:axId val="97033600"/>
      </c:lineChart>
      <c:dateAx>
        <c:axId val="97031680"/>
        <c:scaling>
          <c:orientation val="minMax"/>
        </c:scaling>
        <c:delete val="1"/>
        <c:axPos val="b"/>
        <c:numFmt formatCode="ge" sourceLinked="1"/>
        <c:majorTickMark val="none"/>
        <c:minorTickMark val="none"/>
        <c:tickLblPos val="none"/>
        <c:crossAx val="97033600"/>
        <c:crosses val="autoZero"/>
        <c:auto val="1"/>
        <c:lblOffset val="100"/>
        <c:baseTimeUnit val="years"/>
      </c:dateAx>
      <c:valAx>
        <c:axId val="970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95.74</c:v>
                </c:pt>
                <c:pt idx="1">
                  <c:v>96.91</c:v>
                </c:pt>
                <c:pt idx="2">
                  <c:v>97.28</c:v>
                </c:pt>
                <c:pt idx="3">
                  <c:v>100</c:v>
                </c:pt>
                <c:pt idx="4">
                  <c:v>100</c:v>
                </c:pt>
              </c:numCache>
            </c:numRef>
          </c:val>
        </c:ser>
        <c:dLbls>
          <c:showLegendKey val="0"/>
          <c:showVal val="0"/>
          <c:showCatName val="0"/>
          <c:showSerName val="0"/>
          <c:showPercent val="0"/>
          <c:showBubbleSize val="0"/>
        </c:dLbls>
        <c:gapWidth val="150"/>
        <c:axId val="97145984"/>
        <c:axId val="971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97145984"/>
        <c:axId val="97147904"/>
      </c:lineChart>
      <c:dateAx>
        <c:axId val="97145984"/>
        <c:scaling>
          <c:orientation val="minMax"/>
        </c:scaling>
        <c:delete val="1"/>
        <c:axPos val="b"/>
        <c:numFmt formatCode="ge" sourceLinked="1"/>
        <c:majorTickMark val="none"/>
        <c:minorTickMark val="none"/>
        <c:tickLblPos val="none"/>
        <c:crossAx val="97147904"/>
        <c:crosses val="autoZero"/>
        <c:auto val="1"/>
        <c:lblOffset val="100"/>
        <c:baseTimeUnit val="years"/>
      </c:dateAx>
      <c:valAx>
        <c:axId val="97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51.89</c:v>
                </c:pt>
                <c:pt idx="1">
                  <c:v>48.62</c:v>
                </c:pt>
                <c:pt idx="2">
                  <c:v>48.48</c:v>
                </c:pt>
                <c:pt idx="3">
                  <c:v>55.98</c:v>
                </c:pt>
                <c:pt idx="4">
                  <c:v>62.47</c:v>
                </c:pt>
              </c:numCache>
            </c:numRef>
          </c:val>
        </c:ser>
        <c:dLbls>
          <c:showLegendKey val="0"/>
          <c:showVal val="0"/>
          <c:showCatName val="0"/>
          <c:showSerName val="0"/>
          <c:showPercent val="0"/>
          <c:showBubbleSize val="0"/>
        </c:dLbls>
        <c:gapWidth val="150"/>
        <c:axId val="96260864"/>
        <c:axId val="962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0864"/>
        <c:axId val="96262784"/>
      </c:lineChart>
      <c:dateAx>
        <c:axId val="96260864"/>
        <c:scaling>
          <c:orientation val="minMax"/>
        </c:scaling>
        <c:delete val="1"/>
        <c:axPos val="b"/>
        <c:numFmt formatCode="ge" sourceLinked="1"/>
        <c:majorTickMark val="none"/>
        <c:minorTickMark val="none"/>
        <c:tickLblPos val="none"/>
        <c:crossAx val="96262784"/>
        <c:crosses val="autoZero"/>
        <c:auto val="1"/>
        <c:lblOffset val="100"/>
        <c:baseTimeUnit val="years"/>
      </c:dateAx>
      <c:valAx>
        <c:axId val="962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94656"/>
        <c:axId val="96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94656"/>
        <c:axId val="96696576"/>
      </c:lineChart>
      <c:dateAx>
        <c:axId val="96694656"/>
        <c:scaling>
          <c:orientation val="minMax"/>
        </c:scaling>
        <c:delete val="1"/>
        <c:axPos val="b"/>
        <c:numFmt formatCode="ge" sourceLinked="1"/>
        <c:majorTickMark val="none"/>
        <c:minorTickMark val="none"/>
        <c:tickLblPos val="none"/>
        <c:crossAx val="96696576"/>
        <c:crosses val="autoZero"/>
        <c:auto val="1"/>
        <c:lblOffset val="100"/>
        <c:baseTimeUnit val="years"/>
      </c:dateAx>
      <c:valAx>
        <c:axId val="96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75200"/>
        <c:axId val="97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75200"/>
        <c:axId val="97077120"/>
      </c:lineChart>
      <c:dateAx>
        <c:axId val="97075200"/>
        <c:scaling>
          <c:orientation val="minMax"/>
        </c:scaling>
        <c:delete val="1"/>
        <c:axPos val="b"/>
        <c:numFmt formatCode="ge" sourceLinked="1"/>
        <c:majorTickMark val="none"/>
        <c:minorTickMark val="none"/>
        <c:tickLblPos val="none"/>
        <c:crossAx val="97077120"/>
        <c:crosses val="autoZero"/>
        <c:auto val="1"/>
        <c:lblOffset val="100"/>
        <c:baseTimeUnit val="years"/>
      </c:dateAx>
      <c:valAx>
        <c:axId val="97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07968"/>
        <c:axId val="97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07968"/>
        <c:axId val="97109888"/>
      </c:lineChart>
      <c:dateAx>
        <c:axId val="97107968"/>
        <c:scaling>
          <c:orientation val="minMax"/>
        </c:scaling>
        <c:delete val="1"/>
        <c:axPos val="b"/>
        <c:numFmt formatCode="ge" sourceLinked="1"/>
        <c:majorTickMark val="none"/>
        <c:minorTickMark val="none"/>
        <c:tickLblPos val="none"/>
        <c:crossAx val="97109888"/>
        <c:crosses val="autoZero"/>
        <c:auto val="1"/>
        <c:lblOffset val="100"/>
        <c:baseTimeUnit val="years"/>
      </c:dateAx>
      <c:valAx>
        <c:axId val="97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26880"/>
        <c:axId val="96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26880"/>
        <c:axId val="96828800"/>
      </c:lineChart>
      <c:dateAx>
        <c:axId val="96826880"/>
        <c:scaling>
          <c:orientation val="minMax"/>
        </c:scaling>
        <c:delete val="1"/>
        <c:axPos val="b"/>
        <c:numFmt formatCode="ge" sourceLinked="1"/>
        <c:majorTickMark val="none"/>
        <c:minorTickMark val="none"/>
        <c:tickLblPos val="none"/>
        <c:crossAx val="96828800"/>
        <c:crosses val="autoZero"/>
        <c:auto val="1"/>
        <c:lblOffset val="100"/>
        <c:baseTimeUnit val="years"/>
      </c:dateAx>
      <c:valAx>
        <c:axId val="96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1708.29</c:v>
                </c:pt>
                <c:pt idx="1">
                  <c:v>1832.81</c:v>
                </c:pt>
                <c:pt idx="2">
                  <c:v>1706.17</c:v>
                </c:pt>
                <c:pt idx="3">
                  <c:v>1211.1099999999999</c:v>
                </c:pt>
                <c:pt idx="4">
                  <c:v>1211.44</c:v>
                </c:pt>
              </c:numCache>
            </c:numRef>
          </c:val>
        </c:ser>
        <c:dLbls>
          <c:showLegendKey val="0"/>
          <c:showVal val="0"/>
          <c:showCatName val="0"/>
          <c:showSerName val="0"/>
          <c:showPercent val="0"/>
          <c:showBubbleSize val="0"/>
        </c:dLbls>
        <c:gapWidth val="150"/>
        <c:axId val="96845184"/>
        <c:axId val="96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96845184"/>
        <c:axId val="96863744"/>
      </c:lineChart>
      <c:dateAx>
        <c:axId val="96845184"/>
        <c:scaling>
          <c:orientation val="minMax"/>
        </c:scaling>
        <c:delete val="1"/>
        <c:axPos val="b"/>
        <c:numFmt formatCode="ge" sourceLinked="1"/>
        <c:majorTickMark val="none"/>
        <c:minorTickMark val="none"/>
        <c:tickLblPos val="none"/>
        <c:crossAx val="96863744"/>
        <c:crosses val="autoZero"/>
        <c:auto val="1"/>
        <c:lblOffset val="100"/>
        <c:baseTimeUnit val="years"/>
      </c:dateAx>
      <c:valAx>
        <c:axId val="96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51.33</c:v>
                </c:pt>
                <c:pt idx="1">
                  <c:v>51.4</c:v>
                </c:pt>
                <c:pt idx="2">
                  <c:v>50.89</c:v>
                </c:pt>
                <c:pt idx="3">
                  <c:v>47.73</c:v>
                </c:pt>
                <c:pt idx="4">
                  <c:v>35.630000000000003</c:v>
                </c:pt>
              </c:numCache>
            </c:numRef>
          </c:val>
        </c:ser>
        <c:dLbls>
          <c:showLegendKey val="0"/>
          <c:showVal val="0"/>
          <c:showCatName val="0"/>
          <c:showSerName val="0"/>
          <c:showPercent val="0"/>
          <c:showBubbleSize val="0"/>
        </c:dLbls>
        <c:gapWidth val="150"/>
        <c:axId val="96893568"/>
        <c:axId val="96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96893568"/>
        <c:axId val="96895744"/>
      </c:lineChart>
      <c:dateAx>
        <c:axId val="96893568"/>
        <c:scaling>
          <c:orientation val="minMax"/>
        </c:scaling>
        <c:delete val="1"/>
        <c:axPos val="b"/>
        <c:numFmt formatCode="ge" sourceLinked="1"/>
        <c:majorTickMark val="none"/>
        <c:minorTickMark val="none"/>
        <c:tickLblPos val="none"/>
        <c:crossAx val="96895744"/>
        <c:crosses val="autoZero"/>
        <c:auto val="1"/>
        <c:lblOffset val="100"/>
        <c:baseTimeUnit val="years"/>
      </c:dateAx>
      <c:valAx>
        <c:axId val="968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278.68</c:v>
                </c:pt>
                <c:pt idx="1">
                  <c:v>279.48</c:v>
                </c:pt>
                <c:pt idx="2">
                  <c:v>277.11</c:v>
                </c:pt>
                <c:pt idx="3">
                  <c:v>308.88</c:v>
                </c:pt>
                <c:pt idx="4">
                  <c:v>420.72</c:v>
                </c:pt>
              </c:numCache>
            </c:numRef>
          </c:val>
        </c:ser>
        <c:dLbls>
          <c:showLegendKey val="0"/>
          <c:showVal val="0"/>
          <c:showCatName val="0"/>
          <c:showSerName val="0"/>
          <c:showPercent val="0"/>
          <c:showBubbleSize val="0"/>
        </c:dLbls>
        <c:gapWidth val="150"/>
        <c:axId val="96925568"/>
        <c:axId val="96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96925568"/>
        <c:axId val="96993280"/>
      </c:lineChart>
      <c:dateAx>
        <c:axId val="96925568"/>
        <c:scaling>
          <c:orientation val="minMax"/>
        </c:scaling>
        <c:delete val="1"/>
        <c:axPos val="b"/>
        <c:numFmt formatCode="ge" sourceLinked="1"/>
        <c:majorTickMark val="none"/>
        <c:minorTickMark val="none"/>
        <c:tickLblPos val="none"/>
        <c:crossAx val="96993280"/>
        <c:crosses val="autoZero"/>
        <c:auto val="1"/>
        <c:lblOffset val="100"/>
        <c:baseTimeUnit val="years"/>
      </c:dateAx>
      <c:valAx>
        <c:axId val="96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石川県　中能登町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3"/>
      <c r="AE8" s="3"/>
      <c r="AF8" s="3"/>
      <c r="AG8" s="3"/>
      <c r="AH8" s="3"/>
      <c r="AI8" s="3"/>
      <c r="AJ8" s="3"/>
      <c r="AK8" s="3"/>
      <c r="AL8" s="58">
        <f>データ!R6</f>
        <v>18717</v>
      </c>
      <c r="AM8" s="58"/>
      <c r="AN8" s="58"/>
      <c r="AO8" s="58"/>
      <c r="AP8" s="58"/>
      <c r="AQ8" s="58"/>
      <c r="AR8" s="58"/>
      <c r="AS8" s="58"/>
      <c r="AT8" s="57">
        <f>データ!S6</f>
        <v>89.45</v>
      </c>
      <c r="AU8" s="57"/>
      <c r="AV8" s="57"/>
      <c r="AW8" s="57"/>
      <c r="AX8" s="57"/>
      <c r="AY8" s="57"/>
      <c r="AZ8" s="57"/>
      <c r="BA8" s="57"/>
      <c r="BB8" s="57">
        <f>データ!T6</f>
        <v>209.25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1.24</v>
      </c>
      <c r="Q10" s="57"/>
      <c r="R10" s="57"/>
      <c r="S10" s="57"/>
      <c r="T10" s="57"/>
      <c r="U10" s="57"/>
      <c r="V10" s="57"/>
      <c r="W10" s="57">
        <f>データ!P6</f>
        <v>100</v>
      </c>
      <c r="X10" s="57"/>
      <c r="Y10" s="57"/>
      <c r="Z10" s="57"/>
      <c r="AA10" s="57"/>
      <c r="AB10" s="57"/>
      <c r="AC10" s="57"/>
      <c r="AD10" s="58">
        <f>データ!Q6</f>
        <v>2700</v>
      </c>
      <c r="AE10" s="58"/>
      <c r="AF10" s="58"/>
      <c r="AG10" s="58"/>
      <c r="AH10" s="58"/>
      <c r="AI10" s="58"/>
      <c r="AJ10" s="58"/>
      <c r="AK10" s="2"/>
      <c r="AL10" s="58">
        <f>データ!U6</f>
        <v>231</v>
      </c>
      <c r="AM10" s="58"/>
      <c r="AN10" s="58"/>
      <c r="AO10" s="58"/>
      <c r="AP10" s="58"/>
      <c r="AQ10" s="58"/>
      <c r="AR10" s="58"/>
      <c r="AS10" s="58"/>
      <c r="AT10" s="57">
        <f>データ!V6</f>
        <v>0.05</v>
      </c>
      <c r="AU10" s="57"/>
      <c r="AV10" s="57"/>
      <c r="AW10" s="57"/>
      <c r="AX10" s="57"/>
      <c r="AY10" s="57"/>
      <c r="AZ10" s="57"/>
      <c r="BA10" s="57"/>
      <c r="BB10" s="57">
        <f>データ!W6</f>
        <v>4620</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174076</v>
      </c>
      <c r="D6" s="31">
        <f t="shared" si="3"/>
        <v>47</v>
      </c>
      <c r="E6" s="31">
        <f t="shared" si="3"/>
        <v>18</v>
      </c>
      <c r="F6" s="31">
        <f t="shared" si="3"/>
        <v>1</v>
      </c>
      <c r="G6" s="31">
        <f t="shared" si="3"/>
        <v>0</v>
      </c>
      <c r="H6" s="31" t="str">
        <f t="shared" si="3"/>
        <v>石川県　中能登町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1.24</v>
      </c>
      <c r="P6" s="32">
        <f t="shared" si="3"/>
        <v>100</v>
      </c>
      <c r="Q6" s="32">
        <f t="shared" si="3"/>
        <v>2700</v>
      </c>
      <c r="R6" s="32">
        <f t="shared" si="3"/>
        <v>18717</v>
      </c>
      <c r="S6" s="32">
        <f t="shared" si="3"/>
        <v>89.45</v>
      </c>
      <c r="T6" s="32">
        <f t="shared" si="3"/>
        <v>209.25</v>
      </c>
      <c r="U6" s="32">
        <f t="shared" si="3"/>
        <v>231</v>
      </c>
      <c r="V6" s="32">
        <f t="shared" si="3"/>
        <v>0.05</v>
      </c>
      <c r="W6" s="32">
        <f t="shared" si="3"/>
        <v>4620</v>
      </c>
      <c r="X6" s="33">
        <f>IF(X7="",NA(),X7)</f>
        <v>51.89</v>
      </c>
      <c r="Y6" s="33">
        <f t="shared" ref="Y6:AG6" si="4">IF(Y7="",NA(),Y7)</f>
        <v>48.62</v>
      </c>
      <c r="Z6" s="33">
        <f t="shared" si="4"/>
        <v>48.48</v>
      </c>
      <c r="AA6" s="33">
        <f t="shared" si="4"/>
        <v>55.98</v>
      </c>
      <c r="AB6" s="33">
        <f t="shared" si="4"/>
        <v>62.47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1708.29</v>
      </c>
      <c r="BF6" s="33">
        <f t="shared" ref="BF6:BN6" si="7">IF(BF7="",NA(),BF7)</f>
        <v>1832.81</v>
      </c>
      <c r="BG6" s="33">
        <f t="shared" si="7"/>
        <v>1706.17</v>
      </c>
      <c r="BH6" s="33">
        <f t="shared" si="7"/>
        <v>1211.1099999999999</v>
      </c>
      <c r="BI6" s="33">
        <f t="shared" si="7"/>
        <v>1211.44</v>
      </c>
      <c r="BJ6" s="33">
        <f t="shared" si="7"/>
        <v>844.96</v>
      </c>
      <c r="BK6" s="33">
        <f t="shared" si="7"/>
        <v>825.66</v>
      </c>
      <c r="BL6" s="33">
        <f t="shared" si="7"/>
        <v>799.41</v>
      </c>
      <c r="BM6" s="33">
        <f t="shared" si="7"/>
        <v>701.33</v>
      </c>
      <c r="BN6" s="33">
        <f t="shared" si="7"/>
        <v>663.76</v>
      </c>
      <c r="BO6" s="32" t="str">
        <f>IF(BO7="","",IF(BO7="-","【-】","【"&amp;SUBSTITUTE(TEXT(BO7,"#,##0.00"),"-","△")&amp;"】"))</f>
        <v>【623.71】</v>
      </c>
      <c r="BP6" s="33">
        <f>IF(BP7="",NA(),BP7)</f>
        <v>51.33</v>
      </c>
      <c r="BQ6" s="33">
        <f t="shared" ref="BQ6:BY6" si="8">IF(BQ7="",NA(),BQ7)</f>
        <v>51.4</v>
      </c>
      <c r="BR6" s="33">
        <f t="shared" si="8"/>
        <v>50.89</v>
      </c>
      <c r="BS6" s="33">
        <f t="shared" si="8"/>
        <v>47.73</v>
      </c>
      <c r="BT6" s="33">
        <f t="shared" si="8"/>
        <v>35.630000000000003</v>
      </c>
      <c r="BU6" s="33">
        <f t="shared" si="8"/>
        <v>51.86</v>
      </c>
      <c r="BV6" s="33">
        <f t="shared" si="8"/>
        <v>53.57</v>
      </c>
      <c r="BW6" s="33">
        <f t="shared" si="8"/>
        <v>51.57</v>
      </c>
      <c r="BX6" s="33">
        <f t="shared" si="8"/>
        <v>53.48</v>
      </c>
      <c r="BY6" s="33">
        <f t="shared" si="8"/>
        <v>53.76</v>
      </c>
      <c r="BZ6" s="32" t="str">
        <f>IF(BZ7="","",IF(BZ7="-","【-】","【"&amp;SUBSTITUTE(TEXT(BZ7,"#,##0.00"),"-","△")&amp;"】"))</f>
        <v>【51.88】</v>
      </c>
      <c r="CA6" s="33">
        <f>IF(CA7="",NA(),CA7)</f>
        <v>278.68</v>
      </c>
      <c r="CB6" s="33">
        <f t="shared" ref="CB6:CJ6" si="9">IF(CB7="",NA(),CB7)</f>
        <v>279.48</v>
      </c>
      <c r="CC6" s="33">
        <f t="shared" si="9"/>
        <v>277.11</v>
      </c>
      <c r="CD6" s="33">
        <f t="shared" si="9"/>
        <v>308.88</v>
      </c>
      <c r="CE6" s="33">
        <f t="shared" si="9"/>
        <v>420.72</v>
      </c>
      <c r="CF6" s="33">
        <f t="shared" si="9"/>
        <v>297.51</v>
      </c>
      <c r="CG6" s="33">
        <f t="shared" si="9"/>
        <v>275.01</v>
      </c>
      <c r="CH6" s="33">
        <f t="shared" si="9"/>
        <v>282.5</v>
      </c>
      <c r="CI6" s="33">
        <f t="shared" si="9"/>
        <v>277.29000000000002</v>
      </c>
      <c r="CJ6" s="33">
        <f t="shared" si="9"/>
        <v>275.25</v>
      </c>
      <c r="CK6" s="32" t="str">
        <f>IF(CK7="","",IF(CK7="-","【-】","【"&amp;SUBSTITUTE(TEXT(CK7,"#,##0.00"),"-","△")&amp;"】"))</f>
        <v>【295.51】</v>
      </c>
      <c r="CL6" s="33">
        <f>IF(CL7="",NA(),CL7)</f>
        <v>45.45</v>
      </c>
      <c r="CM6" s="33">
        <f t="shared" ref="CM6:CU6" si="10">IF(CM7="",NA(),CM7)</f>
        <v>48.48</v>
      </c>
      <c r="CN6" s="33">
        <f t="shared" si="10"/>
        <v>47.06</v>
      </c>
      <c r="CO6" s="33">
        <f t="shared" si="10"/>
        <v>47.06</v>
      </c>
      <c r="CP6" s="33">
        <f t="shared" si="10"/>
        <v>47.06</v>
      </c>
      <c r="CQ6" s="33">
        <f t="shared" si="10"/>
        <v>55.42</v>
      </c>
      <c r="CR6" s="33">
        <f t="shared" si="10"/>
        <v>45.33</v>
      </c>
      <c r="CS6" s="33">
        <f t="shared" si="10"/>
        <v>48.69</v>
      </c>
      <c r="CT6" s="33">
        <f t="shared" si="10"/>
        <v>52.52</v>
      </c>
      <c r="CU6" s="33">
        <f t="shared" si="10"/>
        <v>54.14</v>
      </c>
      <c r="CV6" s="32" t="str">
        <f>IF(CV7="","",IF(CV7="-","【-】","【"&amp;SUBSTITUTE(TEXT(CV7,"#,##0.00"),"-","△")&amp;"】"))</f>
        <v>【51.98】</v>
      </c>
      <c r="CW6" s="33">
        <f>IF(CW7="",NA(),CW7)</f>
        <v>95.74</v>
      </c>
      <c r="CX6" s="33">
        <f t="shared" ref="CX6:DF6" si="11">IF(CX7="",NA(),CX7)</f>
        <v>96.91</v>
      </c>
      <c r="CY6" s="33">
        <f t="shared" si="11"/>
        <v>97.28</v>
      </c>
      <c r="CZ6" s="33">
        <f t="shared" si="11"/>
        <v>100</v>
      </c>
      <c r="DA6" s="33">
        <f t="shared" si="11"/>
        <v>100</v>
      </c>
      <c r="DB6" s="33">
        <f t="shared" si="11"/>
        <v>74.290000000000006</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174076</v>
      </c>
      <c r="D7" s="35">
        <v>47</v>
      </c>
      <c r="E7" s="35">
        <v>18</v>
      </c>
      <c r="F7" s="35">
        <v>1</v>
      </c>
      <c r="G7" s="35">
        <v>0</v>
      </c>
      <c r="H7" s="35" t="s">
        <v>96</v>
      </c>
      <c r="I7" s="35" t="s">
        <v>97</v>
      </c>
      <c r="J7" s="35" t="s">
        <v>98</v>
      </c>
      <c r="K7" s="35" t="s">
        <v>99</v>
      </c>
      <c r="L7" s="35" t="s">
        <v>100</v>
      </c>
      <c r="M7" s="36" t="s">
        <v>101</v>
      </c>
      <c r="N7" s="36" t="s">
        <v>102</v>
      </c>
      <c r="O7" s="36">
        <v>1.24</v>
      </c>
      <c r="P7" s="36">
        <v>100</v>
      </c>
      <c r="Q7" s="36">
        <v>2700</v>
      </c>
      <c r="R7" s="36">
        <v>18717</v>
      </c>
      <c r="S7" s="36">
        <v>89.45</v>
      </c>
      <c r="T7" s="36">
        <v>209.25</v>
      </c>
      <c r="U7" s="36">
        <v>231</v>
      </c>
      <c r="V7" s="36">
        <v>0.05</v>
      </c>
      <c r="W7" s="36">
        <v>4620</v>
      </c>
      <c r="X7" s="36">
        <v>51.89</v>
      </c>
      <c r="Y7" s="36">
        <v>48.62</v>
      </c>
      <c r="Z7" s="36">
        <v>48.48</v>
      </c>
      <c r="AA7" s="36">
        <v>55.98</v>
      </c>
      <c r="AB7" s="36">
        <v>62.47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1708.29</v>
      </c>
      <c r="BF7" s="36">
        <v>1832.81</v>
      </c>
      <c r="BG7" s="36">
        <v>1706.17</v>
      </c>
      <c r="BH7" s="36">
        <v>1211.1099999999999</v>
      </c>
      <c r="BI7" s="36">
        <v>1211.44</v>
      </c>
      <c r="BJ7" s="36">
        <v>844.96</v>
      </c>
      <c r="BK7" s="36">
        <v>825.66</v>
      </c>
      <c r="BL7" s="36">
        <v>799.41</v>
      </c>
      <c r="BM7" s="36">
        <v>701.33</v>
      </c>
      <c r="BN7" s="36">
        <v>663.76</v>
      </c>
      <c r="BO7" s="36">
        <v>623.71</v>
      </c>
      <c r="BP7" s="36">
        <v>51.33</v>
      </c>
      <c r="BQ7" s="36">
        <v>51.4</v>
      </c>
      <c r="BR7" s="36">
        <v>50.89</v>
      </c>
      <c r="BS7" s="36">
        <v>47.73</v>
      </c>
      <c r="BT7" s="36">
        <v>35.630000000000003</v>
      </c>
      <c r="BU7" s="36">
        <v>51.86</v>
      </c>
      <c r="BV7" s="36">
        <v>53.57</v>
      </c>
      <c r="BW7" s="36">
        <v>51.57</v>
      </c>
      <c r="BX7" s="36">
        <v>53.48</v>
      </c>
      <c r="BY7" s="36">
        <v>53.76</v>
      </c>
      <c r="BZ7" s="36">
        <v>51.88</v>
      </c>
      <c r="CA7" s="36">
        <v>278.68</v>
      </c>
      <c r="CB7" s="36">
        <v>279.48</v>
      </c>
      <c r="CC7" s="36">
        <v>277.11</v>
      </c>
      <c r="CD7" s="36">
        <v>308.88</v>
      </c>
      <c r="CE7" s="36">
        <v>420.72</v>
      </c>
      <c r="CF7" s="36">
        <v>297.51</v>
      </c>
      <c r="CG7" s="36">
        <v>275.01</v>
      </c>
      <c r="CH7" s="36">
        <v>282.5</v>
      </c>
      <c r="CI7" s="36">
        <v>277.29000000000002</v>
      </c>
      <c r="CJ7" s="36">
        <v>275.25</v>
      </c>
      <c r="CK7" s="36">
        <v>295.51</v>
      </c>
      <c r="CL7" s="36">
        <v>45.45</v>
      </c>
      <c r="CM7" s="36">
        <v>48.48</v>
      </c>
      <c r="CN7" s="36">
        <v>47.06</v>
      </c>
      <c r="CO7" s="36">
        <v>47.06</v>
      </c>
      <c r="CP7" s="36">
        <v>47.06</v>
      </c>
      <c r="CQ7" s="36">
        <v>55.42</v>
      </c>
      <c r="CR7" s="36">
        <v>45.33</v>
      </c>
      <c r="CS7" s="36">
        <v>48.69</v>
      </c>
      <c r="CT7" s="36">
        <v>52.52</v>
      </c>
      <c r="CU7" s="36">
        <v>54.14</v>
      </c>
      <c r="CV7" s="36">
        <v>51.98</v>
      </c>
      <c r="CW7" s="36">
        <v>95.74</v>
      </c>
      <c r="CX7" s="36">
        <v>96.91</v>
      </c>
      <c r="CY7" s="36">
        <v>97.28</v>
      </c>
      <c r="CZ7" s="36">
        <v>100</v>
      </c>
      <c r="DA7" s="36">
        <v>100</v>
      </c>
      <c r="DB7" s="36">
        <v>74.290000000000006</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2017-02-08T03:25:55Z</dcterms:created>
  <dcterms:modified xsi:type="dcterms:W3CDTF">2017-02-13T06:22:23Z</dcterms:modified>
  <cp:category/>
</cp:coreProperties>
</file>