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<sst xmlns="http://schemas.openxmlformats.org/spreadsheetml/2006/main" count="232" uniqueCount="111">
  <si>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</si>
  <si>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</si>
  <si>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</si>
  <si>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</si>
  <si>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</si>
  <si>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</si>
  <si>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</si>
  <si>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</si>
  <si>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</si>
  <si>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</si>
  <si>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</si>
  <si>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</si>
  <si>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</si>
  <si>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</si>
  <si>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</si>
  <si>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</si>
  <si>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</si>
  <si>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</si>
  <si>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</si>
  <si>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</si>
  <si>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</si>
  <si>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</si>
  <si>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</si>
  <si>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</si>
  <si>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</si>
  <si>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</si>
  <si>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</si>
  <si>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</si>
  <si>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</si>
  <si>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</si>
  <si>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</si>
  <si>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</si>
  <si>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</si>
  <si>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</si>
  <si>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</si>
  <si>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</si>
  <si>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</si>
  <si>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</si>
  <si>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</si>
  <si>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</si>
  <si>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</si>
  <si>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</si>
  <si>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</si>
  <si>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</si>
  <si>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</si>
  <si>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</si>
  <si>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</si>
  <si>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</si>
  <si>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</si>
  <si>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</si>
  <si>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</si>
  <si>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</si>
  <si>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</si>
  <si>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</si>
  <si>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</si>
  <si>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</si>
  <si>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</si>
  <si>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</si>
  <si>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</si>
  <si>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</si>
  <si>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</si>
  <si>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</si>
  <si>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</si>
  <si>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</si>
  <si>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</si>
  <si>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</si>
  <si>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</si>
  <si>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</si>
  <si>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</si>
  <si>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</si>
  <si>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</si>
  <si>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</si>
  <si>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</si>
  <si>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</si>
  <si>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</si>
  <si>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</si>
  <si>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</si>
  <si>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</si>
  <si>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</si>
  <si>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</si>
  <si>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</si>
  <si>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</si>
  <si>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</si>
  <si>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</si>
  <si>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</si>
  <si>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</si>
  <si>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</si>
  <si>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</si>
  <si>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</si>
  <si>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</si>
  <si>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</si>
  <si>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</si>
  <si>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</si>
  <si>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</si>
  <si>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</si>
  <si>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</si>
  <si>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七尾市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</si>
  <si>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</si>
  <si>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</si>
  <si>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</si>
  <si>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</si>
  <si>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</si>
  <si>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</si>
  <si>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</si>
  <si>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</si>
  <si>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</si>
  <si>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</si>
  <si>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</si>
  <si>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整備事業による浄化槽の新規設置により使用料収入は増加しているが、一方で管理基数の増加により維持管理費や整備事業に要した起債の償還額が増加していることから①収益的収支比率は、低下している。
　④企業債残高対事業規模比率は、整備途中であることから使用料収入に対し事業投資に要した地方債の残高が大きく、類似団体と比較すると高い状況にある。
　⑤経費回収率や⑥汚水処理原価については、類似団体と同程度であるが、今後、経年劣化による修繕費や地方債償還費が増えることから数値の悪化が予想される。
　⑦施設利用率は、同程度で推移しているが、流入量が少ないことから類似団体とくらべる低い状況である。
　⑧水洗化率は、１００％で推移している。</t>
    <rPh sb="205" eb="207">
      <t>ケイネン</t>
    </rPh>
    <rPh sb="207" eb="209">
      <t>レッカ</t>
    </rPh>
    <rPh sb="212" eb="214">
      <t>シュウゼン</t>
    </rPh>
    <rPh sb="214" eb="215">
      <t>ヒ</t>
    </rPh>
    <rPh sb="221" eb="222">
      <t>ヒ</t>
    </rPh>
    <rPh sb="252" eb="255">
      <t>ドウテイド</t>
    </rPh>
    <rPh sb="256" eb="258">
      <t>スイイ</t>
    </rPh>
    <rPh sb="264" eb="266">
      <t>リュウニュウ</t>
    </rPh>
    <rPh sb="266" eb="267">
      <t>リョウ</t>
    </rPh>
    <rPh sb="268" eb="269">
      <t>スク</t>
    </rPh>
    <rPh sb="275" eb="277">
      <t>ルイジ</t>
    </rPh>
    <rPh sb="277" eb="279">
      <t>ダンタイ</t>
    </rPh>
    <rPh sb="284" eb="285">
      <t>ヒク</t>
    </rPh>
    <rPh sb="286" eb="288">
      <t>ジョウキョウ</t>
    </rPh>
    <phoneticPr fontId="4"/>
  </si>
  <si>
    <t>　浄化槽躯体は、更新が必要な老朽化は見られないが、整備初期（平成１５年度～平成１７年度）に設置した浄化槽で機器設備類（ブロワーや排水ポンプなど）の修繕や更新が必要になっている。</t>
    <rPh sb="64" eb="66">
      <t>ハイスイ</t>
    </rPh>
    <rPh sb="73" eb="75">
      <t>シュウゼン</t>
    </rPh>
    <rPh sb="76" eb="78">
      <t>コウシン</t>
    </rPh>
    <rPh sb="79" eb="81">
      <t>ヒツヨウ</t>
    </rPh>
    <phoneticPr fontId="4"/>
  </si>
  <si>
    <t>　今後、整備事業に要した地方債の元利償還費や老朽化による浄化槽の更新費用が増加していくことが予想される。これらの費用の増加を見据え、過大な投資にならないよう適切な計画により整備を進め、維持管理費も含めた将来負担額の抑制により、経営の健全化に努める。</t>
    <rPh sb="46" eb="48">
      <t>ヨソウ</t>
    </rPh>
    <rPh sb="56" eb="58">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</si>
</sst>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242816"/>
        <c:axId val="1082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8242816"/>
        <c:axId val="108249472"/>
      </c:lineChart>
      <c:dateAx>
        <c:axId val="108242816"/>
        <c:scaling>
          <c:orientation val="minMax"/>
        </c:scaling>
        <c:delete val="1"/>
        <c:axPos val="b"/>
        <c:numFmt formatCode="ge" sourceLinked="1"/>
        <c:majorTickMark val="none"/>
        <c:minorTickMark val="none"/>
        <c:tickLblPos val="none"/>
        <c:crossAx val="108249472"/>
        <c:crosses val="autoZero"/>
        <c:auto val="1"/>
        <c:lblOffset val="100"/>
        <c:baseTimeUnit val="years"/>
      </c:dateAx>
      <c:valAx>
        <c:axId val="1082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54.26</c:v>
                </c:pt>
                <c:pt idx="1">
                  <c:v>55.61</c:v>
                </c:pt>
                <c:pt idx="2">
                  <c:v>50.48</c:v>
                </c:pt>
                <c:pt idx="3">
                  <c:v>50.39</c:v>
                </c:pt>
                <c:pt idx="4">
                  <c:v>50.81</c:v>
                </c:pt>
              </c:numCache>
            </c:numRef>
          </c:val>
        </c:ser>
        <c:dLbls>
          <c:showLegendKey val="0"/>
          <c:showVal val="0"/>
          <c:showCatName val="0"/>
          <c:showSerName val="0"/>
          <c:showPercent val="0"/>
          <c:showBubbleSize val="0"/>
        </c:dLbls>
        <c:gapWidth val="150"/>
        <c:axId val="117002624"/>
        <c:axId val="1170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17002624"/>
        <c:axId val="117004544"/>
      </c:lineChart>
      <c:dateAx>
        <c:axId val="117002624"/>
        <c:scaling>
          <c:orientation val="minMax"/>
        </c:scaling>
        <c:delete val="1"/>
        <c:axPos val="b"/>
        <c:numFmt formatCode="ge" sourceLinked="1"/>
        <c:majorTickMark val="none"/>
        <c:minorTickMark val="none"/>
        <c:tickLblPos val="none"/>
        <c:crossAx val="117004544"/>
        <c:crosses val="autoZero"/>
        <c:auto val="1"/>
        <c:lblOffset val="100"/>
        <c:baseTimeUnit val="years"/>
      </c:dateAx>
      <c:valAx>
        <c:axId val="1170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7018624"/>
        <c:axId val="11702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17018624"/>
        <c:axId val="117020544"/>
      </c:lineChart>
      <c:dateAx>
        <c:axId val="117018624"/>
        <c:scaling>
          <c:orientation val="minMax"/>
        </c:scaling>
        <c:delete val="1"/>
        <c:axPos val="b"/>
        <c:numFmt formatCode="ge" sourceLinked="1"/>
        <c:majorTickMark val="none"/>
        <c:minorTickMark val="none"/>
        <c:tickLblPos val="none"/>
        <c:crossAx val="117020544"/>
        <c:crosses val="autoZero"/>
        <c:auto val="1"/>
        <c:lblOffset val="100"/>
        <c:baseTimeUnit val="years"/>
      </c:dateAx>
      <c:valAx>
        <c:axId val="11702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1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99.49</c:v>
                </c:pt>
                <c:pt idx="1">
                  <c:v>99.04</c:v>
                </c:pt>
                <c:pt idx="2">
                  <c:v>92.88</c:v>
                </c:pt>
                <c:pt idx="3">
                  <c:v>92.66</c:v>
                </c:pt>
                <c:pt idx="4">
                  <c:v>76.91</c:v>
                </c:pt>
              </c:numCache>
            </c:numRef>
          </c:val>
        </c:ser>
        <c:dLbls>
          <c:showLegendKey val="0"/>
          <c:showVal val="0"/>
          <c:showCatName val="0"/>
          <c:showSerName val="0"/>
          <c:showPercent val="0"/>
          <c:showBubbleSize val="0"/>
        </c:dLbls>
        <c:gapWidth val="150"/>
        <c:axId val="108452480"/>
        <c:axId val="10847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452480"/>
        <c:axId val="108479616"/>
      </c:lineChart>
      <c:dateAx>
        <c:axId val="108452480"/>
        <c:scaling>
          <c:orientation val="minMax"/>
        </c:scaling>
        <c:delete val="1"/>
        <c:axPos val="b"/>
        <c:numFmt formatCode="ge" sourceLinked="1"/>
        <c:majorTickMark val="none"/>
        <c:minorTickMark val="none"/>
        <c:tickLblPos val="none"/>
        <c:crossAx val="108479616"/>
        <c:crosses val="autoZero"/>
        <c:auto val="1"/>
        <c:lblOffset val="100"/>
        <c:baseTimeUnit val="years"/>
      </c:dateAx>
      <c:valAx>
        <c:axId val="108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678528"/>
        <c:axId val="10868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678528"/>
        <c:axId val="108689280"/>
      </c:lineChart>
      <c:dateAx>
        <c:axId val="108678528"/>
        <c:scaling>
          <c:orientation val="minMax"/>
        </c:scaling>
        <c:delete val="1"/>
        <c:axPos val="b"/>
        <c:numFmt formatCode="ge" sourceLinked="1"/>
        <c:majorTickMark val="none"/>
        <c:minorTickMark val="none"/>
        <c:tickLblPos val="none"/>
        <c:crossAx val="108689280"/>
        <c:crosses val="autoZero"/>
        <c:auto val="1"/>
        <c:lblOffset val="100"/>
        <c:baseTimeUnit val="years"/>
      </c:dateAx>
      <c:valAx>
        <c:axId val="1086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991488"/>
        <c:axId val="13874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991488"/>
        <c:axId val="138740480"/>
      </c:lineChart>
      <c:dateAx>
        <c:axId val="118991488"/>
        <c:scaling>
          <c:orientation val="minMax"/>
        </c:scaling>
        <c:delete val="1"/>
        <c:axPos val="b"/>
        <c:numFmt formatCode="ge" sourceLinked="1"/>
        <c:majorTickMark val="none"/>
        <c:minorTickMark val="none"/>
        <c:tickLblPos val="none"/>
        <c:crossAx val="138740480"/>
        <c:crosses val="autoZero"/>
        <c:auto val="1"/>
        <c:lblOffset val="100"/>
        <c:baseTimeUnit val="years"/>
      </c:dateAx>
      <c:valAx>
        <c:axId val="13874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9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11648"/>
        <c:axId val="1388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11648"/>
        <c:axId val="138838400"/>
      </c:lineChart>
      <c:dateAx>
        <c:axId val="138811648"/>
        <c:scaling>
          <c:orientation val="minMax"/>
        </c:scaling>
        <c:delete val="1"/>
        <c:axPos val="b"/>
        <c:numFmt formatCode="ge" sourceLinked="1"/>
        <c:majorTickMark val="none"/>
        <c:minorTickMark val="none"/>
        <c:tickLblPos val="none"/>
        <c:crossAx val="138838400"/>
        <c:crosses val="autoZero"/>
        <c:auto val="1"/>
        <c:lblOffset val="100"/>
        <c:baseTimeUnit val="years"/>
      </c:dateAx>
      <c:valAx>
        <c:axId val="1388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01376"/>
        <c:axId val="1389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01376"/>
        <c:axId val="138903552"/>
      </c:lineChart>
      <c:dateAx>
        <c:axId val="138901376"/>
        <c:scaling>
          <c:orientation val="minMax"/>
        </c:scaling>
        <c:delete val="1"/>
        <c:axPos val="b"/>
        <c:numFmt formatCode="ge" sourceLinked="1"/>
        <c:majorTickMark val="none"/>
        <c:minorTickMark val="none"/>
        <c:tickLblPos val="none"/>
        <c:crossAx val="138903552"/>
        <c:crosses val="autoZero"/>
        <c:auto val="1"/>
        <c:lblOffset val="100"/>
        <c:baseTimeUnit val="years"/>
      </c:dateAx>
      <c:valAx>
        <c:axId val="1389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1379.25</c:v>
                </c:pt>
                <c:pt idx="1">
                  <c:v>1434.06</c:v>
                </c:pt>
                <c:pt idx="2">
                  <c:v>1417.58</c:v>
                </c:pt>
                <c:pt idx="3">
                  <c:v>1367.72</c:v>
                </c:pt>
                <c:pt idx="4">
                  <c:v>1378.98</c:v>
                </c:pt>
              </c:numCache>
            </c:numRef>
          </c:val>
        </c:ser>
        <c:dLbls>
          <c:showLegendKey val="0"/>
          <c:showVal val="0"/>
          <c:showCatName val="0"/>
          <c:showSerName val="0"/>
          <c:showPercent val="0"/>
          <c:showBubbleSize val="0"/>
        </c:dLbls>
        <c:gapWidth val="150"/>
        <c:axId val="138954240"/>
        <c:axId val="13895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38954240"/>
        <c:axId val="138956160"/>
      </c:lineChart>
      <c:dateAx>
        <c:axId val="138954240"/>
        <c:scaling>
          <c:orientation val="minMax"/>
        </c:scaling>
        <c:delete val="1"/>
        <c:axPos val="b"/>
        <c:numFmt formatCode="ge" sourceLinked="1"/>
        <c:majorTickMark val="none"/>
        <c:minorTickMark val="none"/>
        <c:tickLblPos val="none"/>
        <c:crossAx val="138956160"/>
        <c:crosses val="autoZero"/>
        <c:auto val="1"/>
        <c:lblOffset val="100"/>
        <c:baseTimeUnit val="years"/>
      </c:dateAx>
      <c:valAx>
        <c:axId val="13895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69.34</c:v>
                </c:pt>
                <c:pt idx="1">
                  <c:v>65.33</c:v>
                </c:pt>
                <c:pt idx="2">
                  <c:v>56.53</c:v>
                </c:pt>
                <c:pt idx="3">
                  <c:v>57.91</c:v>
                </c:pt>
                <c:pt idx="4">
                  <c:v>53.69</c:v>
                </c:pt>
              </c:numCache>
            </c:numRef>
          </c:val>
        </c:ser>
        <c:dLbls>
          <c:showLegendKey val="0"/>
          <c:showVal val="0"/>
          <c:showCatName val="0"/>
          <c:showSerName val="0"/>
          <c:showPercent val="0"/>
          <c:showBubbleSize val="0"/>
        </c:dLbls>
        <c:gapWidth val="150"/>
        <c:axId val="139060352"/>
        <c:axId val="139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39060352"/>
        <c:axId val="139062272"/>
      </c:lineChart>
      <c:dateAx>
        <c:axId val="139060352"/>
        <c:scaling>
          <c:orientation val="minMax"/>
        </c:scaling>
        <c:delete val="1"/>
        <c:axPos val="b"/>
        <c:numFmt formatCode="ge" sourceLinked="1"/>
        <c:majorTickMark val="none"/>
        <c:minorTickMark val="none"/>
        <c:tickLblPos val="none"/>
        <c:crossAx val="139062272"/>
        <c:crosses val="autoZero"/>
        <c:auto val="1"/>
        <c:lblOffset val="100"/>
        <c:baseTimeUnit val="years"/>
      </c:dateAx>
      <c:valAx>
        <c:axId val="139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215.53</c:v>
                </c:pt>
                <c:pt idx="1">
                  <c:v>231.07</c:v>
                </c:pt>
                <c:pt idx="2">
                  <c:v>273.70999999999998</c:v>
                </c:pt>
                <c:pt idx="3">
                  <c:v>281.77</c:v>
                </c:pt>
                <c:pt idx="4">
                  <c:v>303.13</c:v>
                </c:pt>
              </c:numCache>
            </c:numRef>
          </c:val>
        </c:ser>
        <c:dLbls>
          <c:showLegendKey val="0"/>
          <c:showVal val="0"/>
          <c:showCatName val="0"/>
          <c:showSerName val="0"/>
          <c:showPercent val="0"/>
          <c:showBubbleSize val="0"/>
        </c:dLbls>
        <c:gapWidth val="150"/>
        <c:axId val="139162368"/>
        <c:axId val="139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39162368"/>
        <c:axId val="139164288"/>
      </c:lineChart>
      <c:dateAx>
        <c:axId val="139162368"/>
        <c:scaling>
          <c:orientation val="minMax"/>
        </c:scaling>
        <c:delete val="1"/>
        <c:axPos val="b"/>
        <c:numFmt formatCode="ge" sourceLinked="1"/>
        <c:majorTickMark val="none"/>
        <c:minorTickMark val="none"/>
        <c:tickLblPos val="none"/>
        <c:crossAx val="139164288"/>
        <c:crosses val="autoZero"/>
        <c:auto val="1"/>
        <c:lblOffset val="100"/>
        <c:baseTimeUnit val="years"/>
      </c:dateAx>
      <c:valAx>
        <c:axId val="139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40" zoomScaleNormal="4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七尾市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55382</v>
      </c>
      <c r="AM8" s="64"/>
      <c r="AN8" s="64"/>
      <c r="AO8" s="64"/>
      <c r="AP8" s="64"/>
      <c r="AQ8" s="64"/>
      <c r="AR8" s="64"/>
      <c r="AS8" s="64"/>
      <c r="AT8" s="63">
        <f>データ!S6</f>
        <v>318.32</v>
      </c>
      <c r="AU8" s="63"/>
      <c r="AV8" s="63"/>
      <c r="AW8" s="63"/>
      <c r="AX8" s="63"/>
      <c r="AY8" s="63"/>
      <c r="AZ8" s="63"/>
      <c r="BA8" s="63"/>
      <c r="BB8" s="63">
        <f>データ!T6</f>
        <v>173.98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3.5</v>
      </c>
      <c r="Q10" s="63"/>
      <c r="R10" s="63"/>
      <c r="S10" s="63"/>
      <c r="T10" s="63"/>
      <c r="U10" s="63"/>
      <c r="V10" s="63"/>
      <c r="W10" s="63">
        <f>データ!P6</f>
        <v>100</v>
      </c>
      <c r="X10" s="63"/>
      <c r="Y10" s="63"/>
      <c r="Z10" s="63"/>
      <c r="AA10" s="63"/>
      <c r="AB10" s="63"/>
      <c r="AC10" s="63"/>
      <c r="AD10" s="64">
        <f>データ!Q6</f>
        <v>2880</v>
      </c>
      <c r="AE10" s="64"/>
      <c r="AF10" s="64"/>
      <c r="AG10" s="64"/>
      <c r="AH10" s="64"/>
      <c r="AI10" s="64"/>
      <c r="AJ10" s="64"/>
      <c r="AK10" s="2"/>
      <c r="AL10" s="64">
        <f>データ!U6</f>
        <v>1926</v>
      </c>
      <c r="AM10" s="64"/>
      <c r="AN10" s="64"/>
      <c r="AO10" s="64"/>
      <c r="AP10" s="64"/>
      <c r="AQ10" s="64"/>
      <c r="AR10" s="64"/>
      <c r="AS10" s="64"/>
      <c r="AT10" s="63">
        <f>データ!V6</f>
        <v>47.19</v>
      </c>
      <c r="AU10" s="63"/>
      <c r="AV10" s="63"/>
      <c r="AW10" s="63"/>
      <c r="AX10" s="63"/>
      <c r="AY10" s="63"/>
      <c r="AZ10" s="63"/>
      <c r="BA10" s="63"/>
      <c r="BB10" s="63">
        <f>データ!W6</f>
        <v>40.81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172022</v>
      </c>
      <c r="D6" s="31">
        <f t="shared" si="3"/>
        <v>47</v>
      </c>
      <c r="E6" s="31">
        <f t="shared" si="3"/>
        <v>18</v>
      </c>
      <c r="F6" s="31">
        <f t="shared" si="3"/>
        <v>0</v>
      </c>
      <c r="G6" s="31">
        <f t="shared" si="3"/>
        <v>0</v>
      </c>
      <c r="H6" s="31" t="str">
        <f t="shared" si="3"/>
        <v>石川県　七尾市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3.5</v>
      </c>
      <c r="P6" s="32">
        <f t="shared" si="3"/>
        <v>100</v>
      </c>
      <c r="Q6" s="32">
        <f t="shared" si="3"/>
        <v>2880</v>
      </c>
      <c r="R6" s="32">
        <f t="shared" si="3"/>
        <v>55382</v>
      </c>
      <c r="S6" s="32">
        <f t="shared" si="3"/>
        <v>318.32</v>
      </c>
      <c r="T6" s="32">
        <f t="shared" si="3"/>
        <v>173.98</v>
      </c>
      <c r="U6" s="32">
        <f t="shared" si="3"/>
        <v>1926</v>
      </c>
      <c r="V6" s="32">
        <f t="shared" si="3"/>
        <v>47.19</v>
      </c>
      <c r="W6" s="32">
        <f t="shared" si="3"/>
        <v>40.81</v>
      </c>
      <c r="X6" s="33">
        <f>IF(X7="",NA(),X7)</f>
        <v>99.49</v>
      </c>
      <c r="Y6" s="33">
        <f t="shared" ref="Y6:AG6" si="4">IF(Y7="",NA(),Y7)</f>
        <v>99.04</v>
      </c>
      <c r="Z6" s="33">
        <f t="shared" si="4"/>
        <v>92.88</v>
      </c>
      <c r="AA6" s="33">
        <f t="shared" si="4"/>
        <v>92.66</v>
      </c>
      <c r="AB6" s="33">
        <f t="shared" si="4"/>
        <v>76.91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1379.25</v>
      </c>
      <c r="BF6" s="33">
        <f t="shared" ref="BF6:BN6" si="7">IF(BF7="",NA(),BF7)</f>
        <v>1434.06</v>
      </c>
      <c r="BG6" s="33">
        <f t="shared" si="7"/>
        <v>1417.58</v>
      </c>
      <c r="BH6" s="33">
        <f t="shared" si="7"/>
        <v>1367.72</v>
      </c>
      <c r="BI6" s="33">
        <f t="shared" si="7"/>
        <v>1378.98</v>
      </c>
      <c r="BJ6" s="33">
        <f t="shared" si="7"/>
        <v>421.01</v>
      </c>
      <c r="BK6" s="33">
        <f t="shared" si="7"/>
        <v>430.64</v>
      </c>
      <c r="BL6" s="33">
        <f t="shared" si="7"/>
        <v>446.63</v>
      </c>
      <c r="BM6" s="33">
        <f t="shared" si="7"/>
        <v>416.91</v>
      </c>
      <c r="BN6" s="33">
        <f t="shared" si="7"/>
        <v>392.19</v>
      </c>
      <c r="BO6" s="32" t="str">
        <f>IF(BO7="","",IF(BO7="-","【-】","【"&amp;SUBSTITUTE(TEXT(BO7,"#,##0.00"),"-","△")&amp;"】"))</f>
        <v>【345.93】</v>
      </c>
      <c r="BP6" s="33">
        <f>IF(BP7="",NA(),BP7)</f>
        <v>69.34</v>
      </c>
      <c r="BQ6" s="33">
        <f t="shared" ref="BQ6:BY6" si="8">IF(BQ7="",NA(),BQ7)</f>
        <v>65.33</v>
      </c>
      <c r="BR6" s="33">
        <f t="shared" si="8"/>
        <v>56.53</v>
      </c>
      <c r="BS6" s="33">
        <f t="shared" si="8"/>
        <v>57.91</v>
      </c>
      <c r="BT6" s="33">
        <f t="shared" si="8"/>
        <v>53.69</v>
      </c>
      <c r="BU6" s="33">
        <f t="shared" si="8"/>
        <v>58.98</v>
      </c>
      <c r="BV6" s="33">
        <f t="shared" si="8"/>
        <v>58.78</v>
      </c>
      <c r="BW6" s="33">
        <f t="shared" si="8"/>
        <v>58.53</v>
      </c>
      <c r="BX6" s="33">
        <f t="shared" si="8"/>
        <v>57.93</v>
      </c>
      <c r="BY6" s="33">
        <f t="shared" si="8"/>
        <v>57.03</v>
      </c>
      <c r="BZ6" s="32" t="str">
        <f>IF(BZ7="","",IF(BZ7="-","【-】","【"&amp;SUBSTITUTE(TEXT(BZ7,"#,##0.00"),"-","△")&amp;"】"))</f>
        <v>【59.44】</v>
      </c>
      <c r="CA6" s="33">
        <f>IF(CA7="",NA(),CA7)</f>
        <v>215.53</v>
      </c>
      <c r="CB6" s="33">
        <f t="shared" ref="CB6:CJ6" si="9">IF(CB7="",NA(),CB7)</f>
        <v>231.07</v>
      </c>
      <c r="CC6" s="33">
        <f t="shared" si="9"/>
        <v>273.70999999999998</v>
      </c>
      <c r="CD6" s="33">
        <f t="shared" si="9"/>
        <v>281.77</v>
      </c>
      <c r="CE6" s="33">
        <f t="shared" si="9"/>
        <v>303.13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54.26</v>
      </c>
      <c r="CM6" s="33">
        <f t="shared" ref="CM6:CU6" si="10">IF(CM7="",NA(),CM7)</f>
        <v>55.61</v>
      </c>
      <c r="CN6" s="33">
        <f t="shared" si="10"/>
        <v>50.48</v>
      </c>
      <c r="CO6" s="33">
        <f t="shared" si="10"/>
        <v>50.39</v>
      </c>
      <c r="CP6" s="33">
        <f t="shared" si="10"/>
        <v>50.81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172022</v>
      </c>
      <c r="D7" s="35">
        <v>47</v>
      </c>
      <c r="E7" s="35">
        <v>18</v>
      </c>
      <c r="F7" s="35">
        <v>0</v>
      </c>
      <c r="G7" s="35">
        <v>0</v>
      </c>
      <c r="H7" s="35" t="s">
        <v>96</v>
      </c>
      <c r="I7" s="35" t="s">
        <v>97</v>
      </c>
      <c r="J7" s="35" t="s">
        <v>98</v>
      </c>
      <c r="K7" s="35" t="s">
        <v>99</v>
      </c>
      <c r="L7" s="35" t="s">
        <v>100</v>
      </c>
      <c r="M7" s="36" t="s">
        <v>101</v>
      </c>
      <c r="N7" s="36" t="s">
        <v>102</v>
      </c>
      <c r="O7" s="36">
        <v>3.5</v>
      </c>
      <c r="P7" s="36">
        <v>100</v>
      </c>
      <c r="Q7" s="36">
        <v>2880</v>
      </c>
      <c r="R7" s="36">
        <v>55382</v>
      </c>
      <c r="S7" s="36">
        <v>318.32</v>
      </c>
      <c r="T7" s="36">
        <v>173.98</v>
      </c>
      <c r="U7" s="36">
        <v>1926</v>
      </c>
      <c r="V7" s="36">
        <v>47.19</v>
      </c>
      <c r="W7" s="36">
        <v>40.81</v>
      </c>
      <c r="X7" s="36">
        <v>99.49</v>
      </c>
      <c r="Y7" s="36">
        <v>99.04</v>
      </c>
      <c r="Z7" s="36">
        <v>92.88</v>
      </c>
      <c r="AA7" s="36">
        <v>92.66</v>
      </c>
      <c r="AB7" s="36">
        <v>76.91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1379.25</v>
      </c>
      <c r="BF7" s="36">
        <v>1434.06</v>
      </c>
      <c r="BG7" s="36">
        <v>1417.58</v>
      </c>
      <c r="BH7" s="36">
        <v>1367.72</v>
      </c>
      <c r="BI7" s="36">
        <v>1378.98</v>
      </c>
      <c r="BJ7" s="36">
        <v>421.01</v>
      </c>
      <c r="BK7" s="36">
        <v>430.64</v>
      </c>
      <c r="BL7" s="36">
        <v>446.63</v>
      </c>
      <c r="BM7" s="36">
        <v>416.91</v>
      </c>
      <c r="BN7" s="36">
        <v>392.19</v>
      </c>
      <c r="BO7" s="36">
        <v>345.93</v>
      </c>
      <c r="BP7" s="36">
        <v>69.34</v>
      </c>
      <c r="BQ7" s="36">
        <v>65.33</v>
      </c>
      <c r="BR7" s="36">
        <v>56.53</v>
      </c>
      <c r="BS7" s="36">
        <v>57.91</v>
      </c>
      <c r="BT7" s="36">
        <v>53.69</v>
      </c>
      <c r="BU7" s="36">
        <v>58.98</v>
      </c>
      <c r="BV7" s="36">
        <v>58.78</v>
      </c>
      <c r="BW7" s="36">
        <v>58.53</v>
      </c>
      <c r="BX7" s="36">
        <v>57.93</v>
      </c>
      <c r="BY7" s="36">
        <v>57.03</v>
      </c>
      <c r="BZ7" s="36">
        <v>59.44</v>
      </c>
      <c r="CA7" s="36">
        <v>215.53</v>
      </c>
      <c r="CB7" s="36">
        <v>231.07</v>
      </c>
      <c r="CC7" s="36">
        <v>273.70999999999998</v>
      </c>
      <c r="CD7" s="36">
        <v>281.77</v>
      </c>
      <c r="CE7" s="36">
        <v>303.13</v>
      </c>
      <c r="CF7" s="36">
        <v>253.84</v>
      </c>
      <c r="CG7" s="36">
        <v>257.02999999999997</v>
      </c>
      <c r="CH7" s="36">
        <v>266.57</v>
      </c>
      <c r="CI7" s="36">
        <v>276.93</v>
      </c>
      <c r="CJ7" s="36">
        <v>283.73</v>
      </c>
      <c r="CK7" s="36">
        <v>272.79000000000002</v>
      </c>
      <c r="CL7" s="36">
        <v>54.26</v>
      </c>
      <c r="CM7" s="36">
        <v>55.61</v>
      </c>
      <c r="CN7" s="36">
        <v>50.48</v>
      </c>
      <c r="CO7" s="36">
        <v>50.39</v>
      </c>
      <c r="CP7" s="36">
        <v>50.81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2017-02-08T03:22:53Z</dcterms:created>
  <dcterms:modified xsi:type="dcterms:W3CDTF">2017-02-13T04:20:49Z</dcterms:modified>
  <cp:category/>
</cp:coreProperties>
</file>