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AL8" i="4"/>
  <c r="W8" i="4"/>
  <c r="I8" i="4"/>
  <c r="B8" i="4"/>
  <c r="B6" i="4"/>
  <c r="D10" i="5" l="1"/>
  <c r="C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<sst xmlns="http://schemas.openxmlformats.org/spreadsheetml/2006/main" count="220" uniqueCount="110">
  <si>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</si>
  <si>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</si>
  <si>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</si>
  <si>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</si>
  <si>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</si>
  <si>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</si>
  <si>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</si>
  <si>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</si>
  <si>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</si>
  <si>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</si>
  <si>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</si>
  <si>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</si>
  <si>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</si>
  <si>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</si>
  <si>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</si>
  <si>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</si>
  <si>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</si>
  <si>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</si>
  <si>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</si>
  <si>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</si>
  <si>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</si>
  <si>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</si>
  <si>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</si>
  <si>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</si>
  <si>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</si>
  <si>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</si>
  <si>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</si>
  <si>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</si>
  <si>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</si>
  <si>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</si>
  <si>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</si>
  <si>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</si>
  <si>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</si>
  <si>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</si>
  <si>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</si>
  <si>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</si>
  <si>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</si>
  <si>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</si>
  <si>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</si>
  <si>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</si>
  <si>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</si>
  <si>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</si>
  <si>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</si>
  <si>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</si>
  <si>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</si>
  <si>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</si>
  <si>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</si>
  <si>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</si>
  <si>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</si>
  <si>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</si>
  <si>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</si>
  <si>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</si>
  <si>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</si>
  <si>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</si>
  <si>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</si>
  <si>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</si>
  <si>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</si>
  <si>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</si>
  <si>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</si>
  <si>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</si>
  <si>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</si>
  <si>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</si>
  <si>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</si>
  <si>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</si>
  <si>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</si>
  <si>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</si>
  <si>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</si>
  <si>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</si>
  <si>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</si>
  <si>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</si>
  <si>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</si>
  <si>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</si>
  <si>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</si>
  <si>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</si>
  <si>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</si>
  <si>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</si>
  <si>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</si>
  <si>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</si>
  <si>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</si>
  <si>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</si>
  <si>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</si>
  <si>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</si>
  <si>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</si>
  <si>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</si>
  <si>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</si>
  <si>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</si>
  <si>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</si>
  <si>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</si>
  <si>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</si>
  <si>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</si>
  <si>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</si>
  <si>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</si>
  <si>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</si>
  <si>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</si>
  <si>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</si>
  <si>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</si>
  <si>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石川県　能美市</t>
  </si>
  <si>
    <t>法適用</t>
  </si>
  <si>
    <t>下水道事業</t>
  </si>
  <si>
    <t>公共下水道</t>
  </si>
  <si>
    <t>Bd1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</si>
  <si>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</si>
  <si>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</si>
  <si>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</si>
  <si>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</si>
  <si>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</si>
  <si>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</si>
  <si>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①経常収益の向上及び経常費用の削減に取り組み、100％以上の確保に向け努力する。
②当期純損失について、26年度に実施した新会計基準適用に伴う計算方法の見直しによるものである。
③１年以内に返済期限が到来する企業債償還について、償還ピークとなる平成34年度まで増加傾向にあるとを予測している。企業債の返済に係る資金は減価償却費用とするストック資金等で賄わられており支払能力に影響が及ぶものではない。
④対前年比において増加傾向に見られる。これは、指標値の計算方法の改正により、一般会計において当会計に対する将来負担額の考え方の変更によるものであり、全国平均及び類団平均も増加している。
⑤平成34年度に企業債の償還ピークを迎え、以後、汚水資本費（企業債利息）の減少に伴って経費回収率は100％を超えると予測している。
⑥汚水処理原価は、企業債利息の減少に伴い徐々に減少していくと考えている。
⑦日当たりの最大稼働率が100％に達することもあり、施設規模は適当なものである。
⑧水洗化率は類団と比べても同等に推移している。引き続き、継続的な接続率の向上対策を図ることとする。</t>
    <rPh sb="1" eb="3">
      <t>ケイジョウ</t>
    </rPh>
    <rPh sb="3" eb="5">
      <t>シュウエキ</t>
    </rPh>
    <rPh sb="6" eb="8">
      <t>コウジョウ</t>
    </rPh>
    <rPh sb="8" eb="9">
      <t>オヨ</t>
    </rPh>
    <rPh sb="10" eb="12">
      <t>ケイジョウ</t>
    </rPh>
    <rPh sb="12" eb="14">
      <t>ヒヨウ</t>
    </rPh>
    <rPh sb="15" eb="17">
      <t>サクゲン</t>
    </rPh>
    <rPh sb="18" eb="19">
      <t>ト</t>
    </rPh>
    <rPh sb="20" eb="21">
      <t>ク</t>
    </rPh>
    <rPh sb="27" eb="29">
      <t>イジョウ</t>
    </rPh>
    <rPh sb="30" eb="32">
      <t>カクホ</t>
    </rPh>
    <rPh sb="33" eb="34">
      <t>ム</t>
    </rPh>
    <rPh sb="35" eb="37">
      <t>ドリョク</t>
    </rPh>
    <rPh sb="42" eb="44">
      <t>トウキ</t>
    </rPh>
    <rPh sb="44" eb="45">
      <t>ジュン</t>
    </rPh>
    <rPh sb="45" eb="47">
      <t>ソンシツ</t>
    </rPh>
    <rPh sb="54" eb="56">
      <t>ネンド</t>
    </rPh>
    <rPh sb="57" eb="59">
      <t>ジッシ</t>
    </rPh>
    <rPh sb="61" eb="62">
      <t>シン</t>
    </rPh>
    <rPh sb="62" eb="64">
      <t>カイケイ</t>
    </rPh>
    <rPh sb="64" eb="66">
      <t>キジュン</t>
    </rPh>
    <rPh sb="66" eb="68">
      <t>テキヨウ</t>
    </rPh>
    <rPh sb="69" eb="70">
      <t>トモナ</t>
    </rPh>
    <rPh sb="71" eb="73">
      <t>ケイサン</t>
    </rPh>
    <rPh sb="73" eb="75">
      <t>ホウホウ</t>
    </rPh>
    <rPh sb="76" eb="78">
      <t>ミナオ</t>
    </rPh>
    <rPh sb="91" eb="92">
      <t>ネン</t>
    </rPh>
    <rPh sb="92" eb="94">
      <t>イナイ</t>
    </rPh>
    <rPh sb="95" eb="97">
      <t>ヘンサイ</t>
    </rPh>
    <rPh sb="97" eb="99">
      <t>キゲン</t>
    </rPh>
    <rPh sb="100" eb="102">
      <t>トウライ</t>
    </rPh>
    <rPh sb="104" eb="106">
      <t>キギョウ</t>
    </rPh>
    <rPh sb="106" eb="107">
      <t>サイ</t>
    </rPh>
    <rPh sb="107" eb="109">
      <t>ショウカン</t>
    </rPh>
    <rPh sb="114" eb="116">
      <t>ショウカン</t>
    </rPh>
    <rPh sb="122" eb="124">
      <t>ヘイセイ</t>
    </rPh>
    <rPh sb="126" eb="128">
      <t>ネンド</t>
    </rPh>
    <rPh sb="130" eb="132">
      <t>ゾウカ</t>
    </rPh>
    <rPh sb="132" eb="134">
      <t>ケイコウ</t>
    </rPh>
    <rPh sb="139" eb="141">
      <t>ヨソク</t>
    </rPh>
    <rPh sb="173" eb="174">
      <t>トウ</t>
    </rPh>
    <rPh sb="190" eb="191">
      <t>オヨ</t>
    </rPh>
    <rPh sb="201" eb="202">
      <t>タイ</t>
    </rPh>
    <rPh sb="202" eb="205">
      <t>ゼンネンヒ</t>
    </rPh>
    <rPh sb="209" eb="211">
      <t>ゾウカ</t>
    </rPh>
    <rPh sb="211" eb="213">
      <t>ケイコウ</t>
    </rPh>
    <rPh sb="214" eb="215">
      <t>ミ</t>
    </rPh>
    <rPh sb="223" eb="225">
      <t>シヒョウ</t>
    </rPh>
    <rPh sb="225" eb="226">
      <t>アタイ</t>
    </rPh>
    <rPh sb="227" eb="229">
      <t>ケイサン</t>
    </rPh>
    <rPh sb="229" eb="231">
      <t>ホウホウ</t>
    </rPh>
    <rPh sb="232" eb="234">
      <t>カイセイ</t>
    </rPh>
    <rPh sb="238" eb="240">
      <t>イッパン</t>
    </rPh>
    <rPh sb="240" eb="242">
      <t>カイケイ</t>
    </rPh>
    <rPh sb="246" eb="247">
      <t>トウ</t>
    </rPh>
    <rPh sb="247" eb="249">
      <t>カイケイ</t>
    </rPh>
    <rPh sb="250" eb="251">
      <t>タイ</t>
    </rPh>
    <rPh sb="253" eb="255">
      <t>ショウライ</t>
    </rPh>
    <rPh sb="255" eb="257">
      <t>フタン</t>
    </rPh>
    <rPh sb="257" eb="258">
      <t>ガク</t>
    </rPh>
    <rPh sb="259" eb="260">
      <t>カンガ</t>
    </rPh>
    <rPh sb="261" eb="262">
      <t>カタ</t>
    </rPh>
    <rPh sb="263" eb="265">
      <t>ヘンコウ</t>
    </rPh>
    <rPh sb="274" eb="276">
      <t>ゼンコク</t>
    </rPh>
    <rPh sb="276" eb="278">
      <t>ヘイキン</t>
    </rPh>
    <rPh sb="278" eb="279">
      <t>オヨ</t>
    </rPh>
    <rPh sb="280" eb="281">
      <t>ルイ</t>
    </rPh>
    <rPh sb="281" eb="282">
      <t>ダン</t>
    </rPh>
    <rPh sb="282" eb="284">
      <t>ヘイキン</t>
    </rPh>
    <rPh sb="285" eb="287">
      <t>ゾウカ</t>
    </rPh>
    <rPh sb="294" eb="296">
      <t>ヘイセイ</t>
    </rPh>
    <rPh sb="298" eb="300">
      <t>ネンド</t>
    </rPh>
    <rPh sb="301" eb="303">
      <t>キギョウ</t>
    </rPh>
    <rPh sb="303" eb="304">
      <t>サイ</t>
    </rPh>
    <rPh sb="305" eb="307">
      <t>ショウカン</t>
    </rPh>
    <rPh sb="311" eb="312">
      <t>ムカ</t>
    </rPh>
    <rPh sb="314" eb="316">
      <t>イゴ</t>
    </rPh>
    <rPh sb="317" eb="319">
      <t>オスイ</t>
    </rPh>
    <rPh sb="319" eb="321">
      <t>シホン</t>
    </rPh>
    <rPh sb="321" eb="322">
      <t>ヒ</t>
    </rPh>
    <rPh sb="323" eb="325">
      <t>キギョウ</t>
    </rPh>
    <rPh sb="325" eb="326">
      <t>サイ</t>
    </rPh>
    <rPh sb="326" eb="328">
      <t>リソク</t>
    </rPh>
    <rPh sb="330" eb="331">
      <t>ゲン</t>
    </rPh>
    <rPh sb="331" eb="332">
      <t>ショウ</t>
    </rPh>
    <rPh sb="333" eb="334">
      <t>トモナ</t>
    </rPh>
    <rPh sb="336" eb="338">
      <t>ケイヒ</t>
    </rPh>
    <rPh sb="338" eb="340">
      <t>カイシュウ</t>
    </rPh>
    <rPh sb="340" eb="341">
      <t>リツ</t>
    </rPh>
    <rPh sb="347" eb="348">
      <t>コ</t>
    </rPh>
    <rPh sb="351" eb="353">
      <t>ヨソク</t>
    </rPh>
    <rPh sb="360" eb="362">
      <t>オスイ</t>
    </rPh>
    <rPh sb="362" eb="364">
      <t>ショリ</t>
    </rPh>
    <rPh sb="364" eb="366">
      <t>ゲンカ</t>
    </rPh>
    <rPh sb="368" eb="370">
      <t>キギョウ</t>
    </rPh>
    <rPh sb="370" eb="371">
      <t>サイ</t>
    </rPh>
    <rPh sb="371" eb="373">
      <t>リソク</t>
    </rPh>
    <rPh sb="374" eb="376">
      <t>ゲンショウ</t>
    </rPh>
    <rPh sb="377" eb="378">
      <t>トモナ</t>
    </rPh>
    <rPh sb="379" eb="381">
      <t>ジョジョ</t>
    </rPh>
    <rPh sb="382" eb="384">
      <t>ゲンショウ</t>
    </rPh>
    <rPh sb="389" eb="390">
      <t>カンガ</t>
    </rPh>
    <rPh sb="397" eb="398">
      <t>ニチ</t>
    </rPh>
    <rPh sb="398" eb="399">
      <t>ア</t>
    </rPh>
    <rPh sb="402" eb="404">
      <t>サイダイ</t>
    </rPh>
    <rPh sb="404" eb="406">
      <t>カドウ</t>
    </rPh>
    <rPh sb="406" eb="407">
      <t>リツ</t>
    </rPh>
    <rPh sb="413" eb="414">
      <t>タッ</t>
    </rPh>
    <rPh sb="422" eb="424">
      <t>シセツ</t>
    </rPh>
    <rPh sb="424" eb="426">
      <t>キボ</t>
    </rPh>
    <rPh sb="427" eb="429">
      <t>テキトウ</t>
    </rPh>
    <rPh sb="438" eb="441">
      <t>スイセンカ</t>
    </rPh>
    <rPh sb="441" eb="442">
      <t>リツ</t>
    </rPh>
    <rPh sb="443" eb="444">
      <t>ルイ</t>
    </rPh>
    <rPh sb="444" eb="445">
      <t>ダン</t>
    </rPh>
    <rPh sb="446" eb="447">
      <t>クラ</t>
    </rPh>
    <rPh sb="450" eb="452">
      <t>ドウトウ</t>
    </rPh>
    <rPh sb="453" eb="455">
      <t>スイイ</t>
    </rPh>
    <rPh sb="460" eb="461">
      <t>ヒ</t>
    </rPh>
    <rPh sb="462" eb="463">
      <t>ツヅ</t>
    </rPh>
    <rPh sb="465" eb="468">
      <t>ケイゾクテキ</t>
    </rPh>
    <rPh sb="469" eb="471">
      <t>セツゾク</t>
    </rPh>
    <rPh sb="471" eb="472">
      <t>リツ</t>
    </rPh>
    <rPh sb="473" eb="475">
      <t>コウジョウ</t>
    </rPh>
    <rPh sb="475" eb="477">
      <t>タイサク</t>
    </rPh>
    <rPh sb="478" eb="479">
      <t>ハカ</t>
    </rPh>
    <phoneticPr fontId="4"/>
  </si>
  <si>
    <t>①数値が100％に近いほど保有資産が法定耐用年数に近づいていることを示している。類団平均と比べても低く推移しており、施設の改築等は当分の間は必要ないと考えている。
②現在、法定耐用年数を超過した施設はないが、平成45年度以降、法定耐用年数を迎える施設がある。施設への投資・改築（更新・長寿命化）計画の策定が必要である。
③数値が１％の場合で、すべての管路を更新するのに100年かかる更新ペースである。平成45年度からの投資・改築（更新・長寿命化）に向け財源確保に努めていく必要がある。</t>
    <rPh sb="93" eb="95">
      <t>チョウカ</t>
    </rPh>
    <phoneticPr fontId="4"/>
  </si>
  <si>
    <t>・資本投資を行ってきた結果、高い面整備を確保した一方で、④事業規模に対する企業債残高が多額となっている。このため、⑤汚水処理費（維持管理費、減価償却費及び企業債利息）を使用料だけでは回収することができず、一般会計からの補助金等を繰り入れることで①経営が成り立っている。
・⑤汚水処理費の不足分を補うため、料金単価の見直しを考えるが、平成34年度以降、経費回収率が100％を超える見通しであり慎重に対応していく必要がある。
・平成45年度以降の投資・改築（更新・長寿命化）に向け、経費削減といった不断の経営努力を行い、財源確保に努める必要がある。</t>
    <rPh sb="189" eb="191">
      <t>ミトオ</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</si>
</sst>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9574144"/>
        <c:axId val="7957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0.08</c:v>
                </c:pt>
                <c:pt idx="2">
                  <c:v>7.0000000000000007E-2</c:v>
                </c:pt>
                <c:pt idx="3">
                  <c:v>0.1</c:v>
                </c:pt>
                <c:pt idx="4">
                  <c:v>0.27</c:v>
                </c:pt>
              </c:numCache>
            </c:numRef>
          </c:val>
          <c:smooth val="0"/>
        </c:ser>
        <c:dLbls>
          <c:showLegendKey val="0"/>
          <c:showVal val="0"/>
          <c:showCatName val="0"/>
          <c:showSerName val="0"/>
          <c:showPercent val="0"/>
          <c:showBubbleSize val="0"/>
        </c:dLbls>
        <c:marker val="1"/>
        <c:smooth val="0"/>
        <c:axId val="79574144"/>
        <c:axId val="79576064"/>
      </c:lineChart>
      <c:dateAx>
        <c:axId val="79574144"/>
        <c:scaling>
          <c:orientation val="minMax"/>
        </c:scaling>
        <c:delete val="1"/>
        <c:axPos val="b"/>
        <c:numFmt formatCode="ge" sourceLinked="1"/>
        <c:majorTickMark val="none"/>
        <c:minorTickMark val="none"/>
        <c:tickLblPos val="none"/>
        <c:crossAx val="79576064"/>
        <c:crosses val="autoZero"/>
        <c:auto val="1"/>
        <c:lblOffset val="100"/>
        <c:baseTimeUnit val="years"/>
      </c:dateAx>
      <c:valAx>
        <c:axId val="7957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57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71.44</c:v>
                </c:pt>
                <c:pt idx="1">
                  <c:v>71.83</c:v>
                </c:pt>
                <c:pt idx="2">
                  <c:v>63</c:v>
                </c:pt>
                <c:pt idx="3">
                  <c:v>72.89</c:v>
                </c:pt>
                <c:pt idx="4">
                  <c:v>67.89</c:v>
                </c:pt>
              </c:numCache>
            </c:numRef>
          </c:val>
        </c:ser>
        <c:dLbls>
          <c:showLegendKey val="0"/>
          <c:showVal val="0"/>
          <c:showCatName val="0"/>
          <c:showSerName val="0"/>
          <c:showPercent val="0"/>
          <c:showBubbleSize val="0"/>
        </c:dLbls>
        <c:gapWidth val="150"/>
        <c:axId val="80647680"/>
        <c:axId val="8064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63.88</c:v>
                </c:pt>
                <c:pt idx="1">
                  <c:v>62.27</c:v>
                </c:pt>
                <c:pt idx="2">
                  <c:v>64.12</c:v>
                </c:pt>
                <c:pt idx="3">
                  <c:v>64.87</c:v>
                </c:pt>
                <c:pt idx="4">
                  <c:v>65.62</c:v>
                </c:pt>
              </c:numCache>
            </c:numRef>
          </c:val>
          <c:smooth val="0"/>
        </c:ser>
        <c:dLbls>
          <c:showLegendKey val="0"/>
          <c:showVal val="0"/>
          <c:showCatName val="0"/>
          <c:showSerName val="0"/>
          <c:showPercent val="0"/>
          <c:showBubbleSize val="0"/>
        </c:dLbls>
        <c:marker val="1"/>
        <c:smooth val="0"/>
        <c:axId val="80647680"/>
        <c:axId val="80649600"/>
      </c:lineChart>
      <c:dateAx>
        <c:axId val="80647680"/>
        <c:scaling>
          <c:orientation val="minMax"/>
        </c:scaling>
        <c:delete val="1"/>
        <c:axPos val="b"/>
        <c:numFmt formatCode="ge" sourceLinked="1"/>
        <c:majorTickMark val="none"/>
        <c:minorTickMark val="none"/>
        <c:tickLblPos val="none"/>
        <c:crossAx val="80649600"/>
        <c:crosses val="autoZero"/>
        <c:auto val="1"/>
        <c:lblOffset val="100"/>
        <c:baseTimeUnit val="years"/>
      </c:dateAx>
      <c:valAx>
        <c:axId val="8064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64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90.32</c:v>
                </c:pt>
                <c:pt idx="1">
                  <c:v>90.7</c:v>
                </c:pt>
                <c:pt idx="2">
                  <c:v>91.4</c:v>
                </c:pt>
                <c:pt idx="3">
                  <c:v>91.8</c:v>
                </c:pt>
                <c:pt idx="4">
                  <c:v>92.14</c:v>
                </c:pt>
              </c:numCache>
            </c:numRef>
          </c:val>
        </c:ser>
        <c:dLbls>
          <c:showLegendKey val="0"/>
          <c:showVal val="0"/>
          <c:showCatName val="0"/>
          <c:showSerName val="0"/>
          <c:showPercent val="0"/>
          <c:showBubbleSize val="0"/>
        </c:dLbls>
        <c:gapWidth val="150"/>
        <c:axId val="80761984"/>
        <c:axId val="8076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86.62</c:v>
                </c:pt>
                <c:pt idx="1">
                  <c:v>90.69</c:v>
                </c:pt>
                <c:pt idx="2">
                  <c:v>90.91</c:v>
                </c:pt>
                <c:pt idx="3">
                  <c:v>91.11</c:v>
                </c:pt>
                <c:pt idx="4">
                  <c:v>91.44</c:v>
                </c:pt>
              </c:numCache>
            </c:numRef>
          </c:val>
          <c:smooth val="0"/>
        </c:ser>
        <c:dLbls>
          <c:showLegendKey val="0"/>
          <c:showVal val="0"/>
          <c:showCatName val="0"/>
          <c:showSerName val="0"/>
          <c:showPercent val="0"/>
          <c:showBubbleSize val="0"/>
        </c:dLbls>
        <c:marker val="1"/>
        <c:smooth val="0"/>
        <c:axId val="80761984"/>
        <c:axId val="80763904"/>
      </c:lineChart>
      <c:dateAx>
        <c:axId val="80761984"/>
        <c:scaling>
          <c:orientation val="minMax"/>
        </c:scaling>
        <c:delete val="1"/>
        <c:axPos val="b"/>
        <c:numFmt formatCode="ge" sourceLinked="1"/>
        <c:majorTickMark val="none"/>
        <c:minorTickMark val="none"/>
        <c:tickLblPos val="none"/>
        <c:crossAx val="80763904"/>
        <c:crosses val="autoZero"/>
        <c:auto val="1"/>
        <c:lblOffset val="100"/>
        <c:baseTimeUnit val="years"/>
      </c:dateAx>
      <c:valAx>
        <c:axId val="8076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76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103.44</c:v>
                </c:pt>
                <c:pt idx="1">
                  <c:v>89.04</c:v>
                </c:pt>
                <c:pt idx="2">
                  <c:v>92.39</c:v>
                </c:pt>
                <c:pt idx="3">
                  <c:v>111.41</c:v>
                </c:pt>
                <c:pt idx="4">
                  <c:v>105.69</c:v>
                </c:pt>
              </c:numCache>
            </c:numRef>
          </c:val>
        </c:ser>
        <c:dLbls>
          <c:showLegendKey val="0"/>
          <c:showVal val="0"/>
          <c:showCatName val="0"/>
          <c:showSerName val="0"/>
          <c:showPercent val="0"/>
          <c:showBubbleSize val="0"/>
        </c:dLbls>
        <c:gapWidth val="150"/>
        <c:axId val="79614720"/>
        <c:axId val="7961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100.66</c:v>
                </c:pt>
                <c:pt idx="1">
                  <c:v>105.76</c:v>
                </c:pt>
                <c:pt idx="2">
                  <c:v>105.34</c:v>
                </c:pt>
                <c:pt idx="3">
                  <c:v>108.77</c:v>
                </c:pt>
                <c:pt idx="4">
                  <c:v>109.48</c:v>
                </c:pt>
              </c:numCache>
            </c:numRef>
          </c:val>
          <c:smooth val="0"/>
        </c:ser>
        <c:dLbls>
          <c:showLegendKey val="0"/>
          <c:showVal val="0"/>
          <c:showCatName val="0"/>
          <c:showSerName val="0"/>
          <c:showPercent val="0"/>
          <c:showBubbleSize val="0"/>
        </c:dLbls>
        <c:marker val="1"/>
        <c:smooth val="0"/>
        <c:axId val="79614720"/>
        <c:axId val="79616640"/>
      </c:lineChart>
      <c:dateAx>
        <c:axId val="79614720"/>
        <c:scaling>
          <c:orientation val="minMax"/>
        </c:scaling>
        <c:delete val="1"/>
        <c:axPos val="b"/>
        <c:numFmt formatCode="ge" sourceLinked="1"/>
        <c:majorTickMark val="none"/>
        <c:minorTickMark val="none"/>
        <c:tickLblPos val="none"/>
        <c:crossAx val="79616640"/>
        <c:crosses val="autoZero"/>
        <c:auto val="1"/>
        <c:lblOffset val="100"/>
        <c:baseTimeUnit val="years"/>
      </c:dateAx>
      <c:valAx>
        <c:axId val="7961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61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0.14000000000000001</c:v>
                </c:pt>
                <c:pt idx="1">
                  <c:v>2.7</c:v>
                </c:pt>
                <c:pt idx="2">
                  <c:v>4.05</c:v>
                </c:pt>
                <c:pt idx="3">
                  <c:v>8.6</c:v>
                </c:pt>
                <c:pt idx="4">
                  <c:v>12.69</c:v>
                </c:pt>
              </c:numCache>
            </c:numRef>
          </c:val>
        </c:ser>
        <c:dLbls>
          <c:showLegendKey val="0"/>
          <c:showVal val="0"/>
          <c:showCatName val="0"/>
          <c:showSerName val="0"/>
          <c:showPercent val="0"/>
          <c:showBubbleSize val="0"/>
        </c:dLbls>
        <c:gapWidth val="150"/>
        <c:axId val="80314752"/>
        <c:axId val="8031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9.6300000000000008</c:v>
                </c:pt>
                <c:pt idx="1">
                  <c:v>12.02</c:v>
                </c:pt>
                <c:pt idx="2">
                  <c:v>12.9</c:v>
                </c:pt>
                <c:pt idx="3">
                  <c:v>25.52</c:v>
                </c:pt>
                <c:pt idx="4">
                  <c:v>25.89</c:v>
                </c:pt>
              </c:numCache>
            </c:numRef>
          </c:val>
          <c:smooth val="0"/>
        </c:ser>
        <c:dLbls>
          <c:showLegendKey val="0"/>
          <c:showVal val="0"/>
          <c:showCatName val="0"/>
          <c:showSerName val="0"/>
          <c:showPercent val="0"/>
          <c:showBubbleSize val="0"/>
        </c:dLbls>
        <c:marker val="1"/>
        <c:smooth val="0"/>
        <c:axId val="80314752"/>
        <c:axId val="80316672"/>
      </c:lineChart>
      <c:dateAx>
        <c:axId val="80314752"/>
        <c:scaling>
          <c:orientation val="minMax"/>
        </c:scaling>
        <c:delete val="1"/>
        <c:axPos val="b"/>
        <c:numFmt formatCode="ge" sourceLinked="1"/>
        <c:majorTickMark val="none"/>
        <c:minorTickMark val="none"/>
        <c:tickLblPos val="none"/>
        <c:crossAx val="80316672"/>
        <c:crosses val="autoZero"/>
        <c:auto val="1"/>
        <c:lblOffset val="100"/>
        <c:baseTimeUnit val="years"/>
      </c:dateAx>
      <c:valAx>
        <c:axId val="8031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31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0688640"/>
        <c:axId val="8069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formatCode="#,##0.00;&quot;△&quot;#,##0.00">
                  <c:v>0</c:v>
                </c:pt>
                <c:pt idx="1">
                  <c:v>0.48</c:v>
                </c:pt>
                <c:pt idx="2">
                  <c:v>0.71</c:v>
                </c:pt>
                <c:pt idx="3">
                  <c:v>0.76</c:v>
                </c:pt>
                <c:pt idx="4">
                  <c:v>0.71</c:v>
                </c:pt>
              </c:numCache>
            </c:numRef>
          </c:val>
          <c:smooth val="0"/>
        </c:ser>
        <c:dLbls>
          <c:showLegendKey val="0"/>
          <c:showVal val="0"/>
          <c:showCatName val="0"/>
          <c:showSerName val="0"/>
          <c:showPercent val="0"/>
          <c:showBubbleSize val="0"/>
        </c:dLbls>
        <c:marker val="1"/>
        <c:smooth val="0"/>
        <c:axId val="80688640"/>
        <c:axId val="80690560"/>
      </c:lineChart>
      <c:dateAx>
        <c:axId val="80688640"/>
        <c:scaling>
          <c:orientation val="minMax"/>
        </c:scaling>
        <c:delete val="1"/>
        <c:axPos val="b"/>
        <c:numFmt formatCode="ge" sourceLinked="1"/>
        <c:majorTickMark val="none"/>
        <c:minorTickMark val="none"/>
        <c:tickLblPos val="none"/>
        <c:crossAx val="80690560"/>
        <c:crosses val="autoZero"/>
        <c:auto val="1"/>
        <c:lblOffset val="100"/>
        <c:baseTimeUnit val="years"/>
      </c:dateAx>
      <c:valAx>
        <c:axId val="8069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68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formatCode="#,##0.00;&quot;△&quot;#,##0.00">
                  <c:v>0</c:v>
                </c:pt>
                <c:pt idx="1">
                  <c:v>8.1999999999999993</c:v>
                </c:pt>
                <c:pt idx="2">
                  <c:v>22.72</c:v>
                </c:pt>
                <c:pt idx="3" formatCode="#,##0.00;&quot;△&quot;#,##0.00">
                  <c:v>0</c:v>
                </c:pt>
                <c:pt idx="4">
                  <c:v>12.56</c:v>
                </c:pt>
              </c:numCache>
            </c:numRef>
          </c:val>
        </c:ser>
        <c:dLbls>
          <c:showLegendKey val="0"/>
          <c:showVal val="0"/>
          <c:showCatName val="0"/>
          <c:showSerName val="0"/>
          <c:showPercent val="0"/>
          <c:showBubbleSize val="0"/>
        </c:dLbls>
        <c:gapWidth val="150"/>
        <c:axId val="80721792"/>
        <c:axId val="8072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51.04</c:v>
                </c:pt>
                <c:pt idx="1">
                  <c:v>25.99</c:v>
                </c:pt>
                <c:pt idx="2">
                  <c:v>24.99</c:v>
                </c:pt>
                <c:pt idx="3">
                  <c:v>21.47</c:v>
                </c:pt>
                <c:pt idx="4">
                  <c:v>16.34</c:v>
                </c:pt>
              </c:numCache>
            </c:numRef>
          </c:val>
          <c:smooth val="0"/>
        </c:ser>
        <c:dLbls>
          <c:showLegendKey val="0"/>
          <c:showVal val="0"/>
          <c:showCatName val="0"/>
          <c:showSerName val="0"/>
          <c:showPercent val="0"/>
          <c:showBubbleSize val="0"/>
        </c:dLbls>
        <c:marker val="1"/>
        <c:smooth val="0"/>
        <c:axId val="80721792"/>
        <c:axId val="80728064"/>
      </c:lineChart>
      <c:dateAx>
        <c:axId val="80721792"/>
        <c:scaling>
          <c:orientation val="minMax"/>
        </c:scaling>
        <c:delete val="1"/>
        <c:axPos val="b"/>
        <c:numFmt formatCode="ge" sourceLinked="1"/>
        <c:majorTickMark val="none"/>
        <c:minorTickMark val="none"/>
        <c:tickLblPos val="none"/>
        <c:crossAx val="80728064"/>
        <c:crosses val="autoZero"/>
        <c:auto val="1"/>
        <c:lblOffset val="100"/>
        <c:baseTimeUnit val="years"/>
      </c:dateAx>
      <c:valAx>
        <c:axId val="8072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72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120.14</c:v>
                </c:pt>
                <c:pt idx="1">
                  <c:v>178.73</c:v>
                </c:pt>
                <c:pt idx="2">
                  <c:v>391.16</c:v>
                </c:pt>
                <c:pt idx="3">
                  <c:v>44</c:v>
                </c:pt>
                <c:pt idx="4">
                  <c:v>53.24</c:v>
                </c:pt>
              </c:numCache>
            </c:numRef>
          </c:val>
        </c:ser>
        <c:dLbls>
          <c:showLegendKey val="0"/>
          <c:showVal val="0"/>
          <c:showCatName val="0"/>
          <c:showSerName val="0"/>
          <c:showPercent val="0"/>
          <c:showBubbleSize val="0"/>
        </c:dLbls>
        <c:gapWidth val="150"/>
        <c:axId val="80442880"/>
        <c:axId val="8044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287.3</c:v>
                </c:pt>
                <c:pt idx="1">
                  <c:v>275.56</c:v>
                </c:pt>
                <c:pt idx="2">
                  <c:v>316.92</c:v>
                </c:pt>
                <c:pt idx="3">
                  <c:v>79.239999999999995</c:v>
                </c:pt>
                <c:pt idx="4">
                  <c:v>78.930000000000007</c:v>
                </c:pt>
              </c:numCache>
            </c:numRef>
          </c:val>
          <c:smooth val="0"/>
        </c:ser>
        <c:dLbls>
          <c:showLegendKey val="0"/>
          <c:showVal val="0"/>
          <c:showCatName val="0"/>
          <c:showSerName val="0"/>
          <c:showPercent val="0"/>
          <c:showBubbleSize val="0"/>
        </c:dLbls>
        <c:marker val="1"/>
        <c:smooth val="0"/>
        <c:axId val="80442880"/>
        <c:axId val="80444800"/>
      </c:lineChart>
      <c:dateAx>
        <c:axId val="80442880"/>
        <c:scaling>
          <c:orientation val="minMax"/>
        </c:scaling>
        <c:delete val="1"/>
        <c:axPos val="b"/>
        <c:numFmt formatCode="ge" sourceLinked="1"/>
        <c:majorTickMark val="none"/>
        <c:minorTickMark val="none"/>
        <c:tickLblPos val="none"/>
        <c:crossAx val="80444800"/>
        <c:crosses val="autoZero"/>
        <c:auto val="1"/>
        <c:lblOffset val="100"/>
        <c:baseTimeUnit val="years"/>
      </c:dateAx>
      <c:valAx>
        <c:axId val="8044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44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1676.57</c:v>
                </c:pt>
                <c:pt idx="1">
                  <c:v>1601.52</c:v>
                </c:pt>
                <c:pt idx="2">
                  <c:v>1437.03</c:v>
                </c:pt>
                <c:pt idx="3">
                  <c:v>1464.03</c:v>
                </c:pt>
                <c:pt idx="4">
                  <c:v>1864.36</c:v>
                </c:pt>
              </c:numCache>
            </c:numRef>
          </c:val>
        </c:ser>
        <c:dLbls>
          <c:showLegendKey val="0"/>
          <c:showVal val="0"/>
          <c:showCatName val="0"/>
          <c:showSerName val="0"/>
          <c:showPercent val="0"/>
          <c:showBubbleSize val="0"/>
        </c:dLbls>
        <c:gapWidth val="150"/>
        <c:axId val="80460800"/>
        <c:axId val="8047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1247.2</c:v>
                </c:pt>
                <c:pt idx="1">
                  <c:v>918.88</c:v>
                </c:pt>
                <c:pt idx="2">
                  <c:v>885.97</c:v>
                </c:pt>
                <c:pt idx="3">
                  <c:v>854.16</c:v>
                </c:pt>
                <c:pt idx="4">
                  <c:v>848.31</c:v>
                </c:pt>
              </c:numCache>
            </c:numRef>
          </c:val>
          <c:smooth val="0"/>
        </c:ser>
        <c:dLbls>
          <c:showLegendKey val="0"/>
          <c:showVal val="0"/>
          <c:showCatName val="0"/>
          <c:showSerName val="0"/>
          <c:showPercent val="0"/>
          <c:showBubbleSize val="0"/>
        </c:dLbls>
        <c:marker val="1"/>
        <c:smooth val="0"/>
        <c:axId val="80460800"/>
        <c:axId val="80479360"/>
      </c:lineChart>
      <c:dateAx>
        <c:axId val="80460800"/>
        <c:scaling>
          <c:orientation val="minMax"/>
        </c:scaling>
        <c:delete val="1"/>
        <c:axPos val="b"/>
        <c:numFmt formatCode="ge" sourceLinked="1"/>
        <c:majorTickMark val="none"/>
        <c:minorTickMark val="none"/>
        <c:tickLblPos val="none"/>
        <c:crossAx val="80479360"/>
        <c:crosses val="autoZero"/>
        <c:auto val="1"/>
        <c:lblOffset val="100"/>
        <c:baseTimeUnit val="years"/>
      </c:dateAx>
      <c:valAx>
        <c:axId val="8047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46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66.680000000000007</c:v>
                </c:pt>
                <c:pt idx="1">
                  <c:v>66.28</c:v>
                </c:pt>
                <c:pt idx="2">
                  <c:v>71.209999999999994</c:v>
                </c:pt>
                <c:pt idx="3">
                  <c:v>73.349999999999994</c:v>
                </c:pt>
                <c:pt idx="4">
                  <c:v>69.069999999999993</c:v>
                </c:pt>
              </c:numCache>
            </c:numRef>
          </c:val>
        </c:ser>
        <c:dLbls>
          <c:showLegendKey val="0"/>
          <c:showVal val="0"/>
          <c:showCatName val="0"/>
          <c:showSerName val="0"/>
          <c:showPercent val="0"/>
          <c:showBubbleSize val="0"/>
        </c:dLbls>
        <c:gapWidth val="150"/>
        <c:axId val="80509568"/>
        <c:axId val="8051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77.489999999999995</c:v>
                </c:pt>
                <c:pt idx="1">
                  <c:v>88.2</c:v>
                </c:pt>
                <c:pt idx="2">
                  <c:v>89.94</c:v>
                </c:pt>
                <c:pt idx="3">
                  <c:v>93.13</c:v>
                </c:pt>
                <c:pt idx="4">
                  <c:v>94.38</c:v>
                </c:pt>
              </c:numCache>
            </c:numRef>
          </c:val>
          <c:smooth val="0"/>
        </c:ser>
        <c:dLbls>
          <c:showLegendKey val="0"/>
          <c:showVal val="0"/>
          <c:showCatName val="0"/>
          <c:showSerName val="0"/>
          <c:showPercent val="0"/>
          <c:showBubbleSize val="0"/>
        </c:dLbls>
        <c:marker val="1"/>
        <c:smooth val="0"/>
        <c:axId val="80509568"/>
        <c:axId val="80511744"/>
      </c:lineChart>
      <c:dateAx>
        <c:axId val="80509568"/>
        <c:scaling>
          <c:orientation val="minMax"/>
        </c:scaling>
        <c:delete val="1"/>
        <c:axPos val="b"/>
        <c:numFmt formatCode="ge" sourceLinked="1"/>
        <c:majorTickMark val="none"/>
        <c:minorTickMark val="none"/>
        <c:tickLblPos val="none"/>
        <c:crossAx val="80511744"/>
        <c:crosses val="autoZero"/>
        <c:auto val="1"/>
        <c:lblOffset val="100"/>
        <c:baseTimeUnit val="years"/>
      </c:dateAx>
      <c:valAx>
        <c:axId val="8051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50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202.81</c:v>
                </c:pt>
                <c:pt idx="1">
                  <c:v>203.64</c:v>
                </c:pt>
                <c:pt idx="2">
                  <c:v>189.85</c:v>
                </c:pt>
                <c:pt idx="3">
                  <c:v>184.55</c:v>
                </c:pt>
                <c:pt idx="4">
                  <c:v>196.75</c:v>
                </c:pt>
              </c:numCache>
            </c:numRef>
          </c:val>
        </c:ser>
        <c:dLbls>
          <c:showLegendKey val="0"/>
          <c:showVal val="0"/>
          <c:showCatName val="0"/>
          <c:showSerName val="0"/>
          <c:showPercent val="0"/>
          <c:showBubbleSize val="0"/>
        </c:dLbls>
        <c:gapWidth val="150"/>
        <c:axId val="80541568"/>
        <c:axId val="8060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201.25</c:v>
                </c:pt>
                <c:pt idx="1">
                  <c:v>171.78</c:v>
                </c:pt>
                <c:pt idx="2">
                  <c:v>168.57</c:v>
                </c:pt>
                <c:pt idx="3">
                  <c:v>167.97</c:v>
                </c:pt>
                <c:pt idx="4">
                  <c:v>165.45</c:v>
                </c:pt>
              </c:numCache>
            </c:numRef>
          </c:val>
          <c:smooth val="0"/>
        </c:ser>
        <c:dLbls>
          <c:showLegendKey val="0"/>
          <c:showVal val="0"/>
          <c:showCatName val="0"/>
          <c:showSerName val="0"/>
          <c:showPercent val="0"/>
          <c:showBubbleSize val="0"/>
        </c:dLbls>
        <c:marker val="1"/>
        <c:smooth val="0"/>
        <c:axId val="80541568"/>
        <c:axId val="80609280"/>
      </c:lineChart>
      <c:dateAx>
        <c:axId val="80541568"/>
        <c:scaling>
          <c:orientation val="minMax"/>
        </c:scaling>
        <c:delete val="1"/>
        <c:axPos val="b"/>
        <c:numFmt formatCode="ge" sourceLinked="1"/>
        <c:majorTickMark val="none"/>
        <c:minorTickMark val="none"/>
        <c:tickLblPos val="none"/>
        <c:crossAx val="80609280"/>
        <c:crosses val="autoZero"/>
        <c:auto val="1"/>
        <c:lblOffset val="100"/>
        <c:baseTimeUnit val="years"/>
      </c:dateAx>
      <c:valAx>
        <c:axId val="8060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54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55" zoomScaleNormal="55"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石川県　能美市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Bd1</v>
      </c>
      <c r="X8" s="70"/>
      <c r="Y8" s="70"/>
      <c r="Z8" s="70"/>
      <c r="AA8" s="70"/>
      <c r="AB8" s="70"/>
      <c r="AC8" s="70"/>
      <c r="AD8" s="3"/>
      <c r="AE8" s="3"/>
      <c r="AF8" s="3"/>
      <c r="AG8" s="3"/>
      <c r="AH8" s="3"/>
      <c r="AI8" s="3"/>
      <c r="AJ8" s="3"/>
      <c r="AK8" s="3"/>
      <c r="AL8" s="64">
        <f>データ!R6</f>
        <v>49971</v>
      </c>
      <c r="AM8" s="64"/>
      <c r="AN8" s="64"/>
      <c r="AO8" s="64"/>
      <c r="AP8" s="64"/>
      <c r="AQ8" s="64"/>
      <c r="AR8" s="64"/>
      <c r="AS8" s="64"/>
      <c r="AT8" s="63">
        <f>データ!S6</f>
        <v>84.14</v>
      </c>
      <c r="AU8" s="63"/>
      <c r="AV8" s="63"/>
      <c r="AW8" s="63"/>
      <c r="AX8" s="63"/>
      <c r="AY8" s="63"/>
      <c r="AZ8" s="63"/>
      <c r="BA8" s="63"/>
      <c r="BB8" s="63">
        <f>データ!T6</f>
        <v>593.9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41.99</v>
      </c>
      <c r="J10" s="63"/>
      <c r="K10" s="63"/>
      <c r="L10" s="63"/>
      <c r="M10" s="63"/>
      <c r="N10" s="63"/>
      <c r="O10" s="63"/>
      <c r="P10" s="63">
        <f>データ!O6</f>
        <v>93.5</v>
      </c>
      <c r="Q10" s="63"/>
      <c r="R10" s="63"/>
      <c r="S10" s="63"/>
      <c r="T10" s="63"/>
      <c r="U10" s="63"/>
      <c r="V10" s="63"/>
      <c r="W10" s="63">
        <f>データ!P6</f>
        <v>91.04</v>
      </c>
      <c r="X10" s="63"/>
      <c r="Y10" s="63"/>
      <c r="Z10" s="63"/>
      <c r="AA10" s="63"/>
      <c r="AB10" s="63"/>
      <c r="AC10" s="63"/>
      <c r="AD10" s="64">
        <f>データ!Q6</f>
        <v>3024</v>
      </c>
      <c r="AE10" s="64"/>
      <c r="AF10" s="64"/>
      <c r="AG10" s="64"/>
      <c r="AH10" s="64"/>
      <c r="AI10" s="64"/>
      <c r="AJ10" s="64"/>
      <c r="AK10" s="2"/>
      <c r="AL10" s="64">
        <f>データ!U6</f>
        <v>46444</v>
      </c>
      <c r="AM10" s="64"/>
      <c r="AN10" s="64"/>
      <c r="AO10" s="64"/>
      <c r="AP10" s="64"/>
      <c r="AQ10" s="64"/>
      <c r="AR10" s="64"/>
      <c r="AS10" s="64"/>
      <c r="AT10" s="63">
        <f>データ!V6</f>
        <v>15.48</v>
      </c>
      <c r="AU10" s="63"/>
      <c r="AV10" s="63"/>
      <c r="AW10" s="63"/>
      <c r="AX10" s="63"/>
      <c r="AY10" s="63"/>
      <c r="AZ10" s="63"/>
      <c r="BA10" s="63"/>
      <c r="BB10" s="63">
        <f>データ!W6</f>
        <v>3000.26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172111</v>
      </c>
      <c r="D6" s="31">
        <f t="shared" si="3"/>
        <v>46</v>
      </c>
      <c r="E6" s="31">
        <f t="shared" si="3"/>
        <v>17</v>
      </c>
      <c r="F6" s="31">
        <f t="shared" si="3"/>
        <v>1</v>
      </c>
      <c r="G6" s="31">
        <f t="shared" si="3"/>
        <v>0</v>
      </c>
      <c r="H6" s="31" t="str">
        <f t="shared" si="3"/>
        <v>石川県　能美市</v>
      </c>
      <c r="I6" s="31" t="str">
        <f t="shared" si="3"/>
        <v>法適用</v>
      </c>
      <c r="J6" s="31" t="str">
        <f t="shared" si="3"/>
        <v>下水道事業</v>
      </c>
      <c r="K6" s="31" t="str">
        <f t="shared" si="3"/>
        <v>公共下水道</v>
      </c>
      <c r="L6" s="31" t="str">
        <f t="shared" si="3"/>
        <v>Bd1</v>
      </c>
      <c r="M6" s="32" t="str">
        <f t="shared" si="3"/>
        <v>-</v>
      </c>
      <c r="N6" s="32">
        <f t="shared" si="3"/>
        <v>41.99</v>
      </c>
      <c r="O6" s="32">
        <f t="shared" si="3"/>
        <v>93.5</v>
      </c>
      <c r="P6" s="32">
        <f t="shared" si="3"/>
        <v>91.04</v>
      </c>
      <c r="Q6" s="32">
        <f t="shared" si="3"/>
        <v>3024</v>
      </c>
      <c r="R6" s="32">
        <f t="shared" si="3"/>
        <v>49971</v>
      </c>
      <c r="S6" s="32">
        <f t="shared" si="3"/>
        <v>84.14</v>
      </c>
      <c r="T6" s="32">
        <f t="shared" si="3"/>
        <v>593.9</v>
      </c>
      <c r="U6" s="32">
        <f t="shared" si="3"/>
        <v>46444</v>
      </c>
      <c r="V6" s="32">
        <f t="shared" si="3"/>
        <v>15.48</v>
      </c>
      <c r="W6" s="32">
        <f t="shared" si="3"/>
        <v>3000.26</v>
      </c>
      <c r="X6" s="33">
        <f>IF(X7="",NA(),X7)</f>
        <v>103.44</v>
      </c>
      <c r="Y6" s="33">
        <f t="shared" ref="Y6:AG6" si="4">IF(Y7="",NA(),Y7)</f>
        <v>89.04</v>
      </c>
      <c r="Z6" s="33">
        <f t="shared" si="4"/>
        <v>92.39</v>
      </c>
      <c r="AA6" s="33">
        <f t="shared" si="4"/>
        <v>111.41</v>
      </c>
      <c r="AB6" s="33">
        <f t="shared" si="4"/>
        <v>105.69</v>
      </c>
      <c r="AC6" s="33">
        <f t="shared" si="4"/>
        <v>100.66</v>
      </c>
      <c r="AD6" s="33">
        <f t="shared" si="4"/>
        <v>105.76</v>
      </c>
      <c r="AE6" s="33">
        <f t="shared" si="4"/>
        <v>105.34</v>
      </c>
      <c r="AF6" s="33">
        <f t="shared" si="4"/>
        <v>108.77</v>
      </c>
      <c r="AG6" s="33">
        <f t="shared" si="4"/>
        <v>109.48</v>
      </c>
      <c r="AH6" s="32" t="str">
        <f>IF(AH7="","",IF(AH7="-","【-】","【"&amp;SUBSTITUTE(TEXT(AH7,"#,##0.00"),"-","△")&amp;"】"))</f>
        <v>【108.23】</v>
      </c>
      <c r="AI6" s="32">
        <f>IF(AI7="",NA(),AI7)</f>
        <v>0</v>
      </c>
      <c r="AJ6" s="33">
        <f t="shared" ref="AJ6:AR6" si="5">IF(AJ7="",NA(),AJ7)</f>
        <v>8.1999999999999993</v>
      </c>
      <c r="AK6" s="33">
        <f t="shared" si="5"/>
        <v>22.72</v>
      </c>
      <c r="AL6" s="32">
        <f t="shared" si="5"/>
        <v>0</v>
      </c>
      <c r="AM6" s="33">
        <f t="shared" si="5"/>
        <v>12.56</v>
      </c>
      <c r="AN6" s="33">
        <f t="shared" si="5"/>
        <v>51.04</v>
      </c>
      <c r="AO6" s="33">
        <f t="shared" si="5"/>
        <v>25.99</v>
      </c>
      <c r="AP6" s="33">
        <f t="shared" si="5"/>
        <v>24.99</v>
      </c>
      <c r="AQ6" s="33">
        <f t="shared" si="5"/>
        <v>21.47</v>
      </c>
      <c r="AR6" s="33">
        <f t="shared" si="5"/>
        <v>16.34</v>
      </c>
      <c r="AS6" s="32" t="str">
        <f>IF(AS7="","",IF(AS7="-","【-】","【"&amp;SUBSTITUTE(TEXT(AS7,"#,##0.00"),"-","△")&amp;"】"))</f>
        <v>【4.45】</v>
      </c>
      <c r="AT6" s="33">
        <f>IF(AT7="",NA(),AT7)</f>
        <v>120.14</v>
      </c>
      <c r="AU6" s="33">
        <f t="shared" ref="AU6:BC6" si="6">IF(AU7="",NA(),AU7)</f>
        <v>178.73</v>
      </c>
      <c r="AV6" s="33">
        <f t="shared" si="6"/>
        <v>391.16</v>
      </c>
      <c r="AW6" s="33">
        <f t="shared" si="6"/>
        <v>44</v>
      </c>
      <c r="AX6" s="33">
        <f t="shared" si="6"/>
        <v>53.24</v>
      </c>
      <c r="AY6" s="33">
        <f t="shared" si="6"/>
        <v>287.3</v>
      </c>
      <c r="AZ6" s="33">
        <f t="shared" si="6"/>
        <v>275.56</v>
      </c>
      <c r="BA6" s="33">
        <f t="shared" si="6"/>
        <v>316.92</v>
      </c>
      <c r="BB6" s="33">
        <f t="shared" si="6"/>
        <v>79.239999999999995</v>
      </c>
      <c r="BC6" s="33">
        <f t="shared" si="6"/>
        <v>78.930000000000007</v>
      </c>
      <c r="BD6" s="32" t="str">
        <f>IF(BD7="","",IF(BD7="-","【-】","【"&amp;SUBSTITUTE(TEXT(BD7,"#,##0.00"),"-","△")&amp;"】"))</f>
        <v>【57.41】</v>
      </c>
      <c r="BE6" s="33">
        <f>IF(BE7="",NA(),BE7)</f>
        <v>1676.57</v>
      </c>
      <c r="BF6" s="33">
        <f t="shared" ref="BF6:BN6" si="7">IF(BF7="",NA(),BF7)</f>
        <v>1601.52</v>
      </c>
      <c r="BG6" s="33">
        <f t="shared" si="7"/>
        <v>1437.03</v>
      </c>
      <c r="BH6" s="33">
        <f t="shared" si="7"/>
        <v>1464.03</v>
      </c>
      <c r="BI6" s="33">
        <f t="shared" si="7"/>
        <v>1864.36</v>
      </c>
      <c r="BJ6" s="33">
        <f t="shared" si="7"/>
        <v>1247.2</v>
      </c>
      <c r="BK6" s="33">
        <f t="shared" si="7"/>
        <v>918.88</v>
      </c>
      <c r="BL6" s="33">
        <f t="shared" si="7"/>
        <v>885.97</v>
      </c>
      <c r="BM6" s="33">
        <f t="shared" si="7"/>
        <v>854.16</v>
      </c>
      <c r="BN6" s="33">
        <f t="shared" si="7"/>
        <v>848.31</v>
      </c>
      <c r="BO6" s="32" t="str">
        <f>IF(BO7="","",IF(BO7="-","【-】","【"&amp;SUBSTITUTE(TEXT(BO7,"#,##0.00"),"-","△")&amp;"】"))</f>
        <v>【763.62】</v>
      </c>
      <c r="BP6" s="33">
        <f>IF(BP7="",NA(),BP7)</f>
        <v>66.680000000000007</v>
      </c>
      <c r="BQ6" s="33">
        <f t="shared" ref="BQ6:BY6" si="8">IF(BQ7="",NA(),BQ7)</f>
        <v>66.28</v>
      </c>
      <c r="BR6" s="33">
        <f t="shared" si="8"/>
        <v>71.209999999999994</v>
      </c>
      <c r="BS6" s="33">
        <f t="shared" si="8"/>
        <v>73.349999999999994</v>
      </c>
      <c r="BT6" s="33">
        <f t="shared" si="8"/>
        <v>69.069999999999993</v>
      </c>
      <c r="BU6" s="33">
        <f t="shared" si="8"/>
        <v>77.489999999999995</v>
      </c>
      <c r="BV6" s="33">
        <f t="shared" si="8"/>
        <v>88.2</v>
      </c>
      <c r="BW6" s="33">
        <f t="shared" si="8"/>
        <v>89.94</v>
      </c>
      <c r="BX6" s="33">
        <f t="shared" si="8"/>
        <v>93.13</v>
      </c>
      <c r="BY6" s="33">
        <f t="shared" si="8"/>
        <v>94.38</v>
      </c>
      <c r="BZ6" s="32" t="str">
        <f>IF(BZ7="","",IF(BZ7="-","【-】","【"&amp;SUBSTITUTE(TEXT(BZ7,"#,##0.00"),"-","△")&amp;"】"))</f>
        <v>【98.53】</v>
      </c>
      <c r="CA6" s="33">
        <f>IF(CA7="",NA(),CA7)</f>
        <v>202.81</v>
      </c>
      <c r="CB6" s="33">
        <f t="shared" ref="CB6:CJ6" si="9">IF(CB7="",NA(),CB7)</f>
        <v>203.64</v>
      </c>
      <c r="CC6" s="33">
        <f t="shared" si="9"/>
        <v>189.85</v>
      </c>
      <c r="CD6" s="33">
        <f t="shared" si="9"/>
        <v>184.55</v>
      </c>
      <c r="CE6" s="33">
        <f t="shared" si="9"/>
        <v>196.75</v>
      </c>
      <c r="CF6" s="33">
        <f t="shared" si="9"/>
        <v>201.25</v>
      </c>
      <c r="CG6" s="33">
        <f t="shared" si="9"/>
        <v>171.78</v>
      </c>
      <c r="CH6" s="33">
        <f t="shared" si="9"/>
        <v>168.57</v>
      </c>
      <c r="CI6" s="33">
        <f t="shared" si="9"/>
        <v>167.97</v>
      </c>
      <c r="CJ6" s="33">
        <f t="shared" si="9"/>
        <v>165.45</v>
      </c>
      <c r="CK6" s="32" t="str">
        <f>IF(CK7="","",IF(CK7="-","【-】","【"&amp;SUBSTITUTE(TEXT(CK7,"#,##0.00"),"-","△")&amp;"】"))</f>
        <v>【139.70】</v>
      </c>
      <c r="CL6" s="33">
        <f>IF(CL7="",NA(),CL7)</f>
        <v>71.44</v>
      </c>
      <c r="CM6" s="33">
        <f t="shared" ref="CM6:CU6" si="10">IF(CM7="",NA(),CM7)</f>
        <v>71.83</v>
      </c>
      <c r="CN6" s="33">
        <f t="shared" si="10"/>
        <v>63</v>
      </c>
      <c r="CO6" s="33">
        <f t="shared" si="10"/>
        <v>72.89</v>
      </c>
      <c r="CP6" s="33">
        <f t="shared" si="10"/>
        <v>67.89</v>
      </c>
      <c r="CQ6" s="33">
        <f t="shared" si="10"/>
        <v>63.88</v>
      </c>
      <c r="CR6" s="33">
        <f t="shared" si="10"/>
        <v>62.27</v>
      </c>
      <c r="CS6" s="33">
        <f t="shared" si="10"/>
        <v>64.12</v>
      </c>
      <c r="CT6" s="33">
        <f t="shared" si="10"/>
        <v>64.87</v>
      </c>
      <c r="CU6" s="33">
        <f t="shared" si="10"/>
        <v>65.62</v>
      </c>
      <c r="CV6" s="32" t="str">
        <f>IF(CV7="","",IF(CV7="-","【-】","【"&amp;SUBSTITUTE(TEXT(CV7,"#,##0.00"),"-","△")&amp;"】"))</f>
        <v>【60.01】</v>
      </c>
      <c r="CW6" s="33">
        <f>IF(CW7="",NA(),CW7)</f>
        <v>90.32</v>
      </c>
      <c r="CX6" s="33">
        <f t="shared" ref="CX6:DF6" si="11">IF(CX7="",NA(),CX7)</f>
        <v>90.7</v>
      </c>
      <c r="CY6" s="33">
        <f t="shared" si="11"/>
        <v>91.4</v>
      </c>
      <c r="CZ6" s="33">
        <f t="shared" si="11"/>
        <v>91.8</v>
      </c>
      <c r="DA6" s="33">
        <f t="shared" si="11"/>
        <v>92.14</v>
      </c>
      <c r="DB6" s="33">
        <f t="shared" si="11"/>
        <v>86.62</v>
      </c>
      <c r="DC6" s="33">
        <f t="shared" si="11"/>
        <v>90.69</v>
      </c>
      <c r="DD6" s="33">
        <f t="shared" si="11"/>
        <v>90.91</v>
      </c>
      <c r="DE6" s="33">
        <f t="shared" si="11"/>
        <v>91.11</v>
      </c>
      <c r="DF6" s="33">
        <f t="shared" si="11"/>
        <v>91.44</v>
      </c>
      <c r="DG6" s="32" t="str">
        <f>IF(DG7="","",IF(DG7="-","【-】","【"&amp;SUBSTITUTE(TEXT(DG7,"#,##0.00"),"-","△")&amp;"】"))</f>
        <v>【94.73】</v>
      </c>
      <c r="DH6" s="33">
        <f>IF(DH7="",NA(),DH7)</f>
        <v>0.14000000000000001</v>
      </c>
      <c r="DI6" s="33">
        <f t="shared" ref="DI6:DQ6" si="12">IF(DI7="",NA(),DI7)</f>
        <v>2.7</v>
      </c>
      <c r="DJ6" s="33">
        <f t="shared" si="12"/>
        <v>4.05</v>
      </c>
      <c r="DK6" s="33">
        <f t="shared" si="12"/>
        <v>8.6</v>
      </c>
      <c r="DL6" s="33">
        <f t="shared" si="12"/>
        <v>12.69</v>
      </c>
      <c r="DM6" s="33">
        <f t="shared" si="12"/>
        <v>9.6300000000000008</v>
      </c>
      <c r="DN6" s="33">
        <f t="shared" si="12"/>
        <v>12.02</v>
      </c>
      <c r="DO6" s="33">
        <f t="shared" si="12"/>
        <v>12.9</v>
      </c>
      <c r="DP6" s="33">
        <f t="shared" si="12"/>
        <v>25.52</v>
      </c>
      <c r="DQ6" s="33">
        <f t="shared" si="12"/>
        <v>25.89</v>
      </c>
      <c r="DR6" s="32" t="str">
        <f>IF(DR7="","",IF(DR7="-","【-】","【"&amp;SUBSTITUTE(TEXT(DR7,"#,##0.00"),"-","△")&amp;"】"))</f>
        <v>【36.85】</v>
      </c>
      <c r="DS6" s="32">
        <f>IF(DS7="",NA(),DS7)</f>
        <v>0</v>
      </c>
      <c r="DT6" s="32">
        <f t="shared" ref="DT6:EB6" si="13">IF(DT7="",NA(),DT7)</f>
        <v>0</v>
      </c>
      <c r="DU6" s="32">
        <f t="shared" si="13"/>
        <v>0</v>
      </c>
      <c r="DV6" s="32">
        <f t="shared" si="13"/>
        <v>0</v>
      </c>
      <c r="DW6" s="32">
        <f t="shared" si="13"/>
        <v>0</v>
      </c>
      <c r="DX6" s="32">
        <f t="shared" si="13"/>
        <v>0</v>
      </c>
      <c r="DY6" s="33">
        <f t="shared" si="13"/>
        <v>0.48</v>
      </c>
      <c r="DZ6" s="33">
        <f t="shared" si="13"/>
        <v>0.71</v>
      </c>
      <c r="EA6" s="33">
        <f t="shared" si="13"/>
        <v>0.76</v>
      </c>
      <c r="EB6" s="33">
        <f t="shared" si="13"/>
        <v>0.71</v>
      </c>
      <c r="EC6" s="32" t="str">
        <f>IF(EC7="","",IF(EC7="-","【-】","【"&amp;SUBSTITUTE(TEXT(EC7,"#,##0.00"),"-","△")&amp;"】"))</f>
        <v>【4.56】</v>
      </c>
      <c r="ED6" s="32">
        <f>IF(ED7="",NA(),ED7)</f>
        <v>0</v>
      </c>
      <c r="EE6" s="32">
        <f t="shared" ref="EE6:EM6" si="14">IF(EE7="",NA(),EE7)</f>
        <v>0</v>
      </c>
      <c r="EF6" s="32">
        <f t="shared" si="14"/>
        <v>0</v>
      </c>
      <c r="EG6" s="32">
        <f t="shared" si="14"/>
        <v>0</v>
      </c>
      <c r="EH6" s="32">
        <f t="shared" si="14"/>
        <v>0</v>
      </c>
      <c r="EI6" s="33">
        <f t="shared" si="14"/>
        <v>0.05</v>
      </c>
      <c r="EJ6" s="33">
        <f t="shared" si="14"/>
        <v>0.08</v>
      </c>
      <c r="EK6" s="33">
        <f t="shared" si="14"/>
        <v>7.0000000000000007E-2</v>
      </c>
      <c r="EL6" s="33">
        <f t="shared" si="14"/>
        <v>0.1</v>
      </c>
      <c r="EM6" s="33">
        <f t="shared" si="14"/>
        <v>0.27</v>
      </c>
      <c r="EN6" s="32" t="str">
        <f>IF(EN7="","",IF(EN7="-","【-】","【"&amp;SUBSTITUTE(TEXT(EN7,"#,##0.00"),"-","△")&amp;"】"))</f>
        <v>【0.23】</v>
      </c>
    </row>
    <row r="7" spans="1:147" s="34" customFormat="1">
      <c r="A7" s="26"/>
      <c r="B7" s="35">
        <v>2015</v>
      </c>
      <c r="C7" s="35">
        <v>172111</v>
      </c>
      <c r="D7" s="35">
        <v>46</v>
      </c>
      <c r="E7" s="35">
        <v>17</v>
      </c>
      <c r="F7" s="35">
        <v>1</v>
      </c>
      <c r="G7" s="35">
        <v>0</v>
      </c>
      <c r="H7" s="35" t="s">
        <v>96</v>
      </c>
      <c r="I7" s="35" t="s">
        <v>97</v>
      </c>
      <c r="J7" s="35" t="s">
        <v>98</v>
      </c>
      <c r="K7" s="35" t="s">
        <v>99</v>
      </c>
      <c r="L7" s="35" t="s">
        <v>100</v>
      </c>
      <c r="M7" s="36" t="s">
        <v>101</v>
      </c>
      <c r="N7" s="36">
        <v>41.99</v>
      </c>
      <c r="O7" s="36">
        <v>93.5</v>
      </c>
      <c r="P7" s="36">
        <v>91.04</v>
      </c>
      <c r="Q7" s="36">
        <v>3024</v>
      </c>
      <c r="R7" s="36">
        <v>49971</v>
      </c>
      <c r="S7" s="36">
        <v>84.14</v>
      </c>
      <c r="T7" s="36">
        <v>593.9</v>
      </c>
      <c r="U7" s="36">
        <v>46444</v>
      </c>
      <c r="V7" s="36">
        <v>15.48</v>
      </c>
      <c r="W7" s="36">
        <v>3000.26</v>
      </c>
      <c r="X7" s="36">
        <v>103.44</v>
      </c>
      <c r="Y7" s="36">
        <v>89.04</v>
      </c>
      <c r="Z7" s="36">
        <v>92.39</v>
      </c>
      <c r="AA7" s="36">
        <v>111.41</v>
      </c>
      <c r="AB7" s="36">
        <v>105.69</v>
      </c>
      <c r="AC7" s="36">
        <v>100.66</v>
      </c>
      <c r="AD7" s="36">
        <v>105.76</v>
      </c>
      <c r="AE7" s="36">
        <v>105.34</v>
      </c>
      <c r="AF7" s="36">
        <v>108.77</v>
      </c>
      <c r="AG7" s="36">
        <v>109.48</v>
      </c>
      <c r="AH7" s="36">
        <v>108.23</v>
      </c>
      <c r="AI7" s="36">
        <v>0</v>
      </c>
      <c r="AJ7" s="36">
        <v>8.1999999999999993</v>
      </c>
      <c r="AK7" s="36">
        <v>22.72</v>
      </c>
      <c r="AL7" s="36">
        <v>0</v>
      </c>
      <c r="AM7" s="36">
        <v>12.56</v>
      </c>
      <c r="AN7" s="36">
        <v>51.04</v>
      </c>
      <c r="AO7" s="36">
        <v>25.99</v>
      </c>
      <c r="AP7" s="36">
        <v>24.99</v>
      </c>
      <c r="AQ7" s="36">
        <v>21.47</v>
      </c>
      <c r="AR7" s="36">
        <v>16.34</v>
      </c>
      <c r="AS7" s="36">
        <v>4.45</v>
      </c>
      <c r="AT7" s="36">
        <v>120.14</v>
      </c>
      <c r="AU7" s="36">
        <v>178.73</v>
      </c>
      <c r="AV7" s="36">
        <v>391.16</v>
      </c>
      <c r="AW7" s="36">
        <v>44</v>
      </c>
      <c r="AX7" s="36">
        <v>53.24</v>
      </c>
      <c r="AY7" s="36">
        <v>287.3</v>
      </c>
      <c r="AZ7" s="36">
        <v>275.56</v>
      </c>
      <c r="BA7" s="36">
        <v>316.92</v>
      </c>
      <c r="BB7" s="36">
        <v>79.239999999999995</v>
      </c>
      <c r="BC7" s="36">
        <v>78.930000000000007</v>
      </c>
      <c r="BD7" s="36">
        <v>57.41</v>
      </c>
      <c r="BE7" s="36">
        <v>1676.57</v>
      </c>
      <c r="BF7" s="36">
        <v>1601.52</v>
      </c>
      <c r="BG7" s="36">
        <v>1437.03</v>
      </c>
      <c r="BH7" s="36">
        <v>1464.03</v>
      </c>
      <c r="BI7" s="36">
        <v>1864.36</v>
      </c>
      <c r="BJ7" s="36">
        <v>1247.2</v>
      </c>
      <c r="BK7" s="36">
        <v>918.88</v>
      </c>
      <c r="BL7" s="36">
        <v>885.97</v>
      </c>
      <c r="BM7" s="36">
        <v>854.16</v>
      </c>
      <c r="BN7" s="36">
        <v>848.31</v>
      </c>
      <c r="BO7" s="36">
        <v>763.62</v>
      </c>
      <c r="BP7" s="36">
        <v>66.680000000000007</v>
      </c>
      <c r="BQ7" s="36">
        <v>66.28</v>
      </c>
      <c r="BR7" s="36">
        <v>71.209999999999994</v>
      </c>
      <c r="BS7" s="36">
        <v>73.349999999999994</v>
      </c>
      <c r="BT7" s="36">
        <v>69.069999999999993</v>
      </c>
      <c r="BU7" s="36">
        <v>77.489999999999995</v>
      </c>
      <c r="BV7" s="36">
        <v>88.2</v>
      </c>
      <c r="BW7" s="36">
        <v>89.94</v>
      </c>
      <c r="BX7" s="36">
        <v>93.13</v>
      </c>
      <c r="BY7" s="36">
        <v>94.38</v>
      </c>
      <c r="BZ7" s="36">
        <v>98.53</v>
      </c>
      <c r="CA7" s="36">
        <v>202.81</v>
      </c>
      <c r="CB7" s="36">
        <v>203.64</v>
      </c>
      <c r="CC7" s="36">
        <v>189.85</v>
      </c>
      <c r="CD7" s="36">
        <v>184.55</v>
      </c>
      <c r="CE7" s="36">
        <v>196.75</v>
      </c>
      <c r="CF7" s="36">
        <v>201.25</v>
      </c>
      <c r="CG7" s="36">
        <v>171.78</v>
      </c>
      <c r="CH7" s="36">
        <v>168.57</v>
      </c>
      <c r="CI7" s="36">
        <v>167.97</v>
      </c>
      <c r="CJ7" s="36">
        <v>165.45</v>
      </c>
      <c r="CK7" s="36">
        <v>139.69999999999999</v>
      </c>
      <c r="CL7" s="36">
        <v>71.44</v>
      </c>
      <c r="CM7" s="36">
        <v>71.83</v>
      </c>
      <c r="CN7" s="36">
        <v>63</v>
      </c>
      <c r="CO7" s="36">
        <v>72.89</v>
      </c>
      <c r="CP7" s="36">
        <v>67.89</v>
      </c>
      <c r="CQ7" s="36">
        <v>63.88</v>
      </c>
      <c r="CR7" s="36">
        <v>62.27</v>
      </c>
      <c r="CS7" s="36">
        <v>64.12</v>
      </c>
      <c r="CT7" s="36">
        <v>64.87</v>
      </c>
      <c r="CU7" s="36">
        <v>65.62</v>
      </c>
      <c r="CV7" s="36">
        <v>60.01</v>
      </c>
      <c r="CW7" s="36">
        <v>90.32</v>
      </c>
      <c r="CX7" s="36">
        <v>90.7</v>
      </c>
      <c r="CY7" s="36">
        <v>91.4</v>
      </c>
      <c r="CZ7" s="36">
        <v>91.8</v>
      </c>
      <c r="DA7" s="36">
        <v>92.14</v>
      </c>
      <c r="DB7" s="36">
        <v>86.62</v>
      </c>
      <c r="DC7" s="36">
        <v>90.69</v>
      </c>
      <c r="DD7" s="36">
        <v>90.91</v>
      </c>
      <c r="DE7" s="36">
        <v>91.11</v>
      </c>
      <c r="DF7" s="36">
        <v>91.44</v>
      </c>
      <c r="DG7" s="36">
        <v>94.73</v>
      </c>
      <c r="DH7" s="36">
        <v>0.14000000000000001</v>
      </c>
      <c r="DI7" s="36">
        <v>2.7</v>
      </c>
      <c r="DJ7" s="36">
        <v>4.05</v>
      </c>
      <c r="DK7" s="36">
        <v>8.6</v>
      </c>
      <c r="DL7" s="36">
        <v>12.69</v>
      </c>
      <c r="DM7" s="36">
        <v>9.6300000000000008</v>
      </c>
      <c r="DN7" s="36">
        <v>12.02</v>
      </c>
      <c r="DO7" s="36">
        <v>12.9</v>
      </c>
      <c r="DP7" s="36">
        <v>25.52</v>
      </c>
      <c r="DQ7" s="36">
        <v>25.89</v>
      </c>
      <c r="DR7" s="36">
        <v>36.85</v>
      </c>
      <c r="DS7" s="36">
        <v>0</v>
      </c>
      <c r="DT7" s="36">
        <v>0</v>
      </c>
      <c r="DU7" s="36">
        <v>0</v>
      </c>
      <c r="DV7" s="36">
        <v>0</v>
      </c>
      <c r="DW7" s="36">
        <v>0</v>
      </c>
      <c r="DX7" s="36">
        <v>0</v>
      </c>
      <c r="DY7" s="36">
        <v>0.48</v>
      </c>
      <c r="DZ7" s="36">
        <v>0.71</v>
      </c>
      <c r="EA7" s="36">
        <v>0.76</v>
      </c>
      <c r="EB7" s="36">
        <v>0.71</v>
      </c>
      <c r="EC7" s="36">
        <v>4.5599999999999996</v>
      </c>
      <c r="ED7" s="36">
        <v>0</v>
      </c>
      <c r="EE7" s="36">
        <v>0</v>
      </c>
      <c r="EF7" s="36">
        <v>0</v>
      </c>
      <c r="EG7" s="36">
        <v>0</v>
      </c>
      <c r="EH7" s="36">
        <v>0</v>
      </c>
      <c r="EI7" s="36">
        <v>0.05</v>
      </c>
      <c r="EJ7" s="36">
        <v>0.08</v>
      </c>
      <c r="EK7" s="36">
        <v>7.0000000000000007E-2</v>
      </c>
      <c r="EL7" s="36">
        <v>0.1</v>
      </c>
      <c r="EM7" s="36">
        <v>0.27</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森　久憲</cp:lastModifiedBy>
  <dcterms:created xsi:type="dcterms:W3CDTF">2017-02-08T02:35:22Z</dcterms:created>
  <dcterms:modified xsi:type="dcterms:W3CDTF">2017-02-13T04:39:34Z</dcterms:modified>
  <cp:category/>
</cp:coreProperties>
</file>