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<sst xmlns="http://schemas.openxmlformats.org/spreadsheetml/2006/main" count="309" uniqueCount="110">
  <si>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</si>
  <si>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</si>
  <si>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</si>
  <si>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</si>
  <si>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</si>
  <si>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</si>
  <si>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</si>
  <si>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</si>
  <si>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</si>
  <si>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</si>
  <si>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</si>
  <si>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</si>
  <si>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</si>
  <si>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</si>
  <si>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</si>
  <si>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</si>
  <si>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</si>
  <si>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</si>
  <si>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</si>
  <si>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</si>
  <si>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</si>
  <si>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</si>
  <si>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</si>
  <si>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</si>
  <si>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</si>
  <si>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</si>
  <si>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</si>
  <si>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</si>
  <si>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</si>
  <si>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</si>
  <si>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</si>
  <si>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</si>
  <si>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</si>
  <si>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</si>
  <si>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</si>
  <si>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</si>
  <si>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</si>
  <si>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</si>
  <si>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</si>
  <si>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</si>
  <si>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</si>
  <si>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</si>
  <si>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</si>
  <si>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</si>
  <si>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</si>
  <si>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</si>
  <si>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</si>
  <si>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</si>
  <si>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</si>
  <si>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</si>
  <si>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</si>
  <si>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</si>
  <si>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</si>
  <si>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</si>
  <si>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</si>
  <si>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</si>
  <si>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</si>
  <si>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</si>
  <si>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</si>
  <si>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</si>
  <si>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</si>
  <si>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</si>
  <si>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</si>
  <si>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</si>
  <si>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</si>
  <si>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</si>
  <si>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</si>
  <si>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</si>
  <si>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</si>
  <si>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</si>
  <si>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</si>
  <si>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</si>
  <si>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</si>
  <si>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</si>
  <si>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</si>
  <si>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</si>
  <si>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</si>
  <si>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</si>
  <si>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</si>
  <si>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</si>
  <si>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</si>
  <si>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</si>
  <si>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</si>
  <si>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</si>
  <si>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</si>
  <si>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</si>
  <si>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</si>
  <si>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</si>
  <si>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</si>
  <si>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</si>
  <si>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</si>
  <si>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</si>
  <si>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</si>
  <si>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</si>
  <si>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</si>
  <si>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</si>
  <si>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野々市市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</si>
  <si>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</si>
  <si>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</si>
  <si>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</si>
  <si>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</si>
  <si>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</si>
  <si>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</si>
  <si>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</si>
  <si>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</si>
  <si>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</si>
  <si>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</si>
  <si>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本市の下水道事業は、平成27年度から地方公営企業法に基づく財務規程を適用したことから、経営比較データは平成27年度のみとなっている。
　平成27年度決算においては、経費を下水道使用料で賄うことができなかったことから、「経常損益」を示す経常収支比率及び「料金水準の適切性」を示す経費回収率において、１００％を下回る決算となっている。このことから、欠損金が発生し、「累積欠損」を示す累積欠損比率が平均値より低いものの発生している。
　本市の下水道の面整備は、事業認可区域においてほぼ完成し、新たな下水道接続による使用料収入の増収は期待することができないことから、上記を踏まえ、使用料の改定に速やかに着手する必要があると考えている。
　次に「支払能力」を示す流動比率については、平均値を下回っているものの、１００％を下回っており、流動負債のほとんどが次年度に返済を予定している企業債であることから、昭和６３年以降急ピッチで進めてきた汚水管整備に係る企業債の償還額がピークを迎えていることが影響しているものである。また、このことから「債務残高」を示す企業債残高対事業規模比率についても平均値を上回っている。これらについては、事業認可区域の面整備がほぼ完了し、今後企業債の新規発行は抑えられることから、いずれも改善していくものと考えている。
　「費用の効率性」を示す汚水処理原価は平均値を下回っているものの、更なる経費節減を図り効率のよい事業運営を図りたい。
　「施設の効率性」を示す施設利用率については、市単独での下水処理場を有していないため数値を計上していない。
　「使用料対象の捕捉」を示す水洗化率については、平均値を上回っており、引き続き下水道未接続世帯への接続勧奨に努めたい。</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8">
      <t>モト</t>
    </rPh>
    <rPh sb="30" eb="32">
      <t>ザイム</t>
    </rPh>
    <rPh sb="32" eb="34">
      <t>キテイ</t>
    </rPh>
    <rPh sb="35" eb="37">
      <t>テキヨウ</t>
    </rPh>
    <rPh sb="44" eb="46">
      <t>ケイエイ</t>
    </rPh>
    <rPh sb="46" eb="48">
      <t>ヒカク</t>
    </rPh>
    <rPh sb="52" eb="54">
      <t>ヘイセイ</t>
    </rPh>
    <rPh sb="56" eb="57">
      <t>ネン</t>
    </rPh>
    <rPh sb="57" eb="58">
      <t>ド</t>
    </rPh>
    <rPh sb="69" eb="71">
      <t>ヘイセイ</t>
    </rPh>
    <rPh sb="73" eb="74">
      <t>ネン</t>
    </rPh>
    <rPh sb="74" eb="75">
      <t>ド</t>
    </rPh>
    <rPh sb="75" eb="77">
      <t>ケッサン</t>
    </rPh>
    <rPh sb="83" eb="85">
      <t>ケイヒ</t>
    </rPh>
    <rPh sb="86" eb="89">
      <t>ゲスイドウ</t>
    </rPh>
    <rPh sb="89" eb="92">
      <t>シヨウリョウ</t>
    </rPh>
    <rPh sb="93" eb="94">
      <t>マカナ</t>
    </rPh>
    <rPh sb="110" eb="112">
      <t>ケイジョウ</t>
    </rPh>
    <rPh sb="112" eb="114">
      <t>ソンエキ</t>
    </rPh>
    <rPh sb="116" eb="117">
      <t>シメ</t>
    </rPh>
    <rPh sb="118" eb="120">
      <t>ケイジョウ</t>
    </rPh>
    <rPh sb="120" eb="122">
      <t>シュウシ</t>
    </rPh>
    <rPh sb="122" eb="124">
      <t>ヒリツ</t>
    </rPh>
    <rPh sb="124" eb="125">
      <t>オヨ</t>
    </rPh>
    <rPh sb="127" eb="129">
      <t>リョウキン</t>
    </rPh>
    <rPh sb="129" eb="131">
      <t>スイジュン</t>
    </rPh>
    <rPh sb="132" eb="134">
      <t>テキセツ</t>
    </rPh>
    <rPh sb="134" eb="135">
      <t>セイ</t>
    </rPh>
    <rPh sb="137" eb="138">
      <t>シメ</t>
    </rPh>
    <rPh sb="139" eb="141">
      <t>ケイヒ</t>
    </rPh>
    <rPh sb="141" eb="143">
      <t>カイシュウ</t>
    </rPh>
    <rPh sb="143" eb="144">
      <t>リツ</t>
    </rPh>
    <rPh sb="154" eb="156">
      <t>シタマワ</t>
    </rPh>
    <rPh sb="157" eb="159">
      <t>ケッサン</t>
    </rPh>
    <rPh sb="173" eb="176">
      <t>ケッソンキン</t>
    </rPh>
    <rPh sb="177" eb="179">
      <t>ハッセイ</t>
    </rPh>
    <rPh sb="182" eb="184">
      <t>ルイセキ</t>
    </rPh>
    <rPh sb="184" eb="186">
      <t>ケッソン</t>
    </rPh>
    <rPh sb="188" eb="189">
      <t>シメ</t>
    </rPh>
    <rPh sb="190" eb="192">
      <t>ルイセキ</t>
    </rPh>
    <rPh sb="192" eb="194">
      <t>ケッソン</t>
    </rPh>
    <rPh sb="194" eb="196">
      <t>ヒリツ</t>
    </rPh>
    <rPh sb="197" eb="199">
      <t>ヘイキン</t>
    </rPh>
    <rPh sb="199" eb="200">
      <t>アタイ</t>
    </rPh>
    <rPh sb="202" eb="203">
      <t>ヒク</t>
    </rPh>
    <rPh sb="207" eb="209">
      <t>ハッセイ</t>
    </rPh>
    <rPh sb="280" eb="282">
      <t>ジョウキ</t>
    </rPh>
    <rPh sb="283" eb="284">
      <t>フ</t>
    </rPh>
    <rPh sb="294" eb="295">
      <t>スミ</t>
    </rPh>
    <rPh sb="316" eb="317">
      <t>ツギ</t>
    </rPh>
    <rPh sb="319" eb="321">
      <t>シハライ</t>
    </rPh>
    <rPh sb="321" eb="323">
      <t>ノウリョク</t>
    </rPh>
    <rPh sb="325" eb="326">
      <t>シメ</t>
    </rPh>
    <rPh sb="327" eb="329">
      <t>リュウドウ</t>
    </rPh>
    <rPh sb="329" eb="331">
      <t>ヒリツ</t>
    </rPh>
    <rPh sb="337" eb="339">
      <t>ヘイキン</t>
    </rPh>
    <rPh sb="339" eb="340">
      <t>アタイ</t>
    </rPh>
    <rPh sb="341" eb="343">
      <t>シタマワ</t>
    </rPh>
    <rPh sb="356" eb="358">
      <t>シタマワ</t>
    </rPh>
    <rPh sb="363" eb="365">
      <t>リュウドウ</t>
    </rPh>
    <rPh sb="365" eb="367">
      <t>フサイ</t>
    </rPh>
    <rPh sb="373" eb="376">
      <t>ジネンド</t>
    </rPh>
    <rPh sb="377" eb="379">
      <t>ヘンサイ</t>
    </rPh>
    <rPh sb="380" eb="382">
      <t>ヨテイ</t>
    </rPh>
    <rPh sb="386" eb="388">
      <t>キギョウ</t>
    </rPh>
    <rPh sb="388" eb="389">
      <t>サイ</t>
    </rPh>
    <rPh sb="397" eb="399">
      <t>ショウワ</t>
    </rPh>
    <rPh sb="401" eb="402">
      <t>ネン</t>
    </rPh>
    <rPh sb="402" eb="404">
      <t>イコウ</t>
    </rPh>
    <rPh sb="404" eb="405">
      <t>キュウ</t>
    </rPh>
    <rPh sb="409" eb="410">
      <t>スス</t>
    </rPh>
    <rPh sb="414" eb="416">
      <t>オスイ</t>
    </rPh>
    <rPh sb="416" eb="417">
      <t>カン</t>
    </rPh>
    <rPh sb="417" eb="419">
      <t>セイビ</t>
    </rPh>
    <rPh sb="420" eb="421">
      <t>カカ</t>
    </rPh>
    <rPh sb="422" eb="424">
      <t>キギョウ</t>
    </rPh>
    <rPh sb="424" eb="425">
      <t>サイ</t>
    </rPh>
    <rPh sb="426" eb="428">
      <t>ショウカン</t>
    </rPh>
    <rPh sb="428" eb="429">
      <t>ガク</t>
    </rPh>
    <rPh sb="434" eb="435">
      <t>ムカ</t>
    </rPh>
    <rPh sb="442" eb="444">
      <t>エイキョウ</t>
    </rPh>
    <rPh sb="464" eb="466">
      <t>サイム</t>
    </rPh>
    <rPh sb="466" eb="468">
      <t>ザンダカ</t>
    </rPh>
    <rPh sb="470" eb="471">
      <t>シメ</t>
    </rPh>
    <rPh sb="472" eb="474">
      <t>キギョウ</t>
    </rPh>
    <rPh sb="474" eb="475">
      <t>サイ</t>
    </rPh>
    <rPh sb="475" eb="477">
      <t>ザンダカ</t>
    </rPh>
    <rPh sb="477" eb="478">
      <t>タイ</t>
    </rPh>
    <rPh sb="478" eb="480">
      <t>ジギョウ</t>
    </rPh>
    <rPh sb="480" eb="482">
      <t>キボ</t>
    </rPh>
    <rPh sb="482" eb="484">
      <t>ヒリツ</t>
    </rPh>
    <rPh sb="489" eb="491">
      <t>ヘイキン</t>
    </rPh>
    <rPh sb="491" eb="492">
      <t>アタイ</t>
    </rPh>
    <rPh sb="493" eb="495">
      <t>ウワマワ</t>
    </rPh>
    <rPh sb="509" eb="511">
      <t>ジギョウ</t>
    </rPh>
    <rPh sb="511" eb="513">
      <t>ニンカ</t>
    </rPh>
    <rPh sb="513" eb="515">
      <t>クイキ</t>
    </rPh>
    <rPh sb="516" eb="517">
      <t>メン</t>
    </rPh>
    <rPh sb="517" eb="519">
      <t>セイビ</t>
    </rPh>
    <rPh sb="522" eb="524">
      <t>カンリョウ</t>
    </rPh>
    <rPh sb="526" eb="528">
      <t>コンゴ</t>
    </rPh>
    <rPh sb="528" eb="530">
      <t>キギョウ</t>
    </rPh>
    <rPh sb="530" eb="531">
      <t>サイ</t>
    </rPh>
    <rPh sb="532" eb="534">
      <t>シンキ</t>
    </rPh>
    <rPh sb="534" eb="536">
      <t>ハッコウ</t>
    </rPh>
    <rPh sb="537" eb="538">
      <t>オサ</t>
    </rPh>
    <rPh sb="551" eb="553">
      <t>カイゼン</t>
    </rPh>
    <rPh sb="560" eb="561">
      <t>カンガ</t>
    </rPh>
    <rPh sb="569" eb="571">
      <t>ヒヨウ</t>
    </rPh>
    <rPh sb="572" eb="574">
      <t>コウリツ</t>
    </rPh>
    <rPh sb="574" eb="575">
      <t>セイ</t>
    </rPh>
    <rPh sb="577" eb="578">
      <t>シメ</t>
    </rPh>
    <rPh sb="579" eb="581">
      <t>オスイ</t>
    </rPh>
    <rPh sb="581" eb="583">
      <t>ショリ</t>
    </rPh>
    <rPh sb="583" eb="585">
      <t>ゲンカ</t>
    </rPh>
    <rPh sb="586" eb="588">
      <t>ヘイキン</t>
    </rPh>
    <rPh sb="588" eb="589">
      <t>アタイ</t>
    </rPh>
    <rPh sb="590" eb="592">
      <t>シタマワ</t>
    </rPh>
    <rPh sb="600" eb="601">
      <t>サラ</t>
    </rPh>
    <rPh sb="603" eb="605">
      <t>ケイヒ</t>
    </rPh>
    <rPh sb="605" eb="607">
      <t>セツゲン</t>
    </rPh>
    <rPh sb="608" eb="609">
      <t>ハカ</t>
    </rPh>
    <rPh sb="610" eb="612">
      <t>コウリツ</t>
    </rPh>
    <rPh sb="615" eb="617">
      <t>ジギョウ</t>
    </rPh>
    <rPh sb="617" eb="619">
      <t>ウンエイ</t>
    </rPh>
    <rPh sb="620" eb="621">
      <t>ハカ</t>
    </rPh>
    <rPh sb="628" eb="630">
      <t>シセツ</t>
    </rPh>
    <rPh sb="631" eb="634">
      <t>コウリツセイ</t>
    </rPh>
    <rPh sb="636" eb="637">
      <t>シメ</t>
    </rPh>
    <rPh sb="638" eb="640">
      <t>シセツ</t>
    </rPh>
    <rPh sb="640" eb="642">
      <t>リヨウ</t>
    </rPh>
    <rPh sb="642" eb="643">
      <t>リツ</t>
    </rPh>
    <rPh sb="649" eb="650">
      <t>シ</t>
    </rPh>
    <rPh sb="650" eb="652">
      <t>タンドク</t>
    </rPh>
    <rPh sb="656" eb="658">
      <t>ショリ</t>
    </rPh>
    <rPh sb="658" eb="659">
      <t>ジョウ</t>
    </rPh>
    <rPh sb="660" eb="661">
      <t>ユウ</t>
    </rPh>
    <rPh sb="668" eb="670">
      <t>スウチ</t>
    </rPh>
    <rPh sb="671" eb="673">
      <t>ケイジョウ</t>
    </rPh>
    <rPh sb="682" eb="684">
      <t>シヨウ</t>
    </rPh>
    <rPh sb="684" eb="685">
      <t>リョウ</t>
    </rPh>
    <rPh sb="685" eb="687">
      <t>タイショウ</t>
    </rPh>
    <rPh sb="688" eb="690">
      <t>ホソク</t>
    </rPh>
    <rPh sb="692" eb="693">
      <t>シメ</t>
    </rPh>
    <rPh sb="694" eb="697">
      <t>スイセンカ</t>
    </rPh>
    <rPh sb="697" eb="698">
      <t>リツ</t>
    </rPh>
    <rPh sb="704" eb="706">
      <t>ヘイキン</t>
    </rPh>
    <rPh sb="706" eb="707">
      <t>アタイ</t>
    </rPh>
    <rPh sb="708" eb="710">
      <t>ウワマワ</t>
    </rPh>
    <rPh sb="715" eb="716">
      <t>ヒ</t>
    </rPh>
    <rPh sb="717" eb="718">
      <t>ツヅ</t>
    </rPh>
    <rPh sb="719" eb="722">
      <t>ゲスイドウ</t>
    </rPh>
    <rPh sb="722" eb="723">
      <t>ミ</t>
    </rPh>
    <rPh sb="723" eb="725">
      <t>セツゾク</t>
    </rPh>
    <rPh sb="725" eb="727">
      <t>セタイ</t>
    </rPh>
    <rPh sb="729" eb="731">
      <t>セツゾク</t>
    </rPh>
    <rPh sb="731" eb="733">
      <t>カンショウ</t>
    </rPh>
    <rPh sb="734" eb="735">
      <t>ツト</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</si>
  <si>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
　</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34" eb="35">
      <t>シメ</t>
    </rPh>
    <rPh sb="36" eb="38">
      <t>ゲンカ</t>
    </rPh>
    <rPh sb="38" eb="40">
      <t>ショウキャク</t>
    </rPh>
    <rPh sb="40" eb="41">
      <t>リツ</t>
    </rPh>
    <rPh sb="47" eb="49">
      <t>ショウワ</t>
    </rPh>
    <rPh sb="51" eb="52">
      <t>ネン</t>
    </rPh>
    <rPh sb="52" eb="53">
      <t>ド</t>
    </rPh>
    <rPh sb="55" eb="57">
      <t>ジギョウ</t>
    </rPh>
    <rPh sb="58" eb="60">
      <t>チャクシュ</t>
    </rPh>
    <rPh sb="69" eb="71">
      <t>ゲンユウ</t>
    </rPh>
    <rPh sb="73" eb="75">
      <t>コテイ</t>
    </rPh>
    <rPh sb="75" eb="77">
      <t>シサン</t>
    </rPh>
    <rPh sb="78" eb="81">
      <t>ヒカクテキ</t>
    </rPh>
    <rPh sb="81" eb="82">
      <t>アタラ</t>
    </rPh>
    <rPh sb="85" eb="86">
      <t>ヒク</t>
    </rPh>
    <rPh sb="87" eb="89">
      <t>スウチ</t>
    </rPh>
    <rPh sb="99" eb="101">
      <t>ホウテイ</t>
    </rPh>
    <rPh sb="101" eb="103">
      <t>タイヨウ</t>
    </rPh>
    <rPh sb="103" eb="105">
      <t>ネンスウ</t>
    </rPh>
    <rPh sb="106" eb="107">
      <t>コ</t>
    </rPh>
    <rPh sb="109" eb="111">
      <t>カンキョ</t>
    </rPh>
    <rPh sb="116" eb="118">
      <t>ソンザイ</t>
    </rPh>
    <rPh sb="126" eb="128">
      <t>カンキョ</t>
    </rPh>
    <rPh sb="128" eb="131">
      <t>ロウキュウカ</t>
    </rPh>
    <rPh sb="131" eb="132">
      <t>リツ</t>
    </rPh>
    <rPh sb="132" eb="133">
      <t>オヨ</t>
    </rPh>
    <rPh sb="134" eb="136">
      <t>カンキョ</t>
    </rPh>
    <rPh sb="136" eb="138">
      <t>カイゼン</t>
    </rPh>
    <rPh sb="138" eb="139">
      <t>リツ</t>
    </rPh>
    <rPh sb="140" eb="142">
      <t>ケイジョウ</t>
    </rPh>
    <phoneticPr fontId="4"/>
  </si>
  <si>
    <t>　今回初めて企業会計方式による決算を迎えたとこであるが、経常損益が赤字であることに加え経費回収率についても類似団体平均値を下回っていることから、更なる経費の削減に努めるとともに、水洗化率の向上等による使用料収入の確保、更には「料金水準の適切性」を図る上で持続可能な料金体系を構築していく必要があると考えている。</t>
    <rPh sb="1" eb="3">
      <t>コンカイ</t>
    </rPh>
    <rPh sb="3" eb="4">
      <t>ハジ</t>
    </rPh>
    <rPh sb="6" eb="8">
      <t>キギョウ</t>
    </rPh>
    <rPh sb="8" eb="10">
      <t>カイケイ</t>
    </rPh>
    <rPh sb="10" eb="12">
      <t>ホウシキ</t>
    </rPh>
    <rPh sb="15" eb="17">
      <t>ケッサン</t>
    </rPh>
    <rPh sb="18" eb="19">
      <t>ムカ</t>
    </rPh>
    <rPh sb="28" eb="30">
      <t>ケイジョウ</t>
    </rPh>
    <rPh sb="30" eb="32">
      <t>ソンエキ</t>
    </rPh>
    <rPh sb="33" eb="35">
      <t>アカジ</t>
    </rPh>
    <rPh sb="41" eb="42">
      <t>クワ</t>
    </rPh>
    <rPh sb="43" eb="45">
      <t>ケイヒ</t>
    </rPh>
    <rPh sb="45" eb="47">
      <t>カイシュウ</t>
    </rPh>
    <rPh sb="47" eb="48">
      <t>リツ</t>
    </rPh>
    <rPh sb="53" eb="55">
      <t>ルイジ</t>
    </rPh>
    <rPh sb="55" eb="57">
      <t>ダンタイ</t>
    </rPh>
    <rPh sb="57" eb="59">
      <t>ヘイキン</t>
    </rPh>
    <rPh sb="59" eb="60">
      <t>アタイ</t>
    </rPh>
    <rPh sb="61" eb="63">
      <t>シタマワ</t>
    </rPh>
    <rPh sb="72" eb="73">
      <t>サラ</t>
    </rPh>
    <rPh sb="75" eb="77">
      <t>ケイヒ</t>
    </rPh>
    <rPh sb="78" eb="80">
      <t>サクゲン</t>
    </rPh>
    <rPh sb="81" eb="82">
      <t>ツト</t>
    </rPh>
    <rPh sb="89" eb="92">
      <t>スイセンカ</t>
    </rPh>
    <rPh sb="92" eb="93">
      <t>リツ</t>
    </rPh>
    <rPh sb="94" eb="96">
      <t>コウジョウ</t>
    </rPh>
    <rPh sb="96" eb="97">
      <t>トウ</t>
    </rPh>
    <rPh sb="100" eb="103">
      <t>シヨウリョウ</t>
    </rPh>
    <rPh sb="103" eb="105">
      <t>シュウニュウ</t>
    </rPh>
    <rPh sb="106" eb="108">
      <t>カクホ</t>
    </rPh>
    <rPh sb="109" eb="110">
      <t>サラ</t>
    </rPh>
    <rPh sb="113" eb="115">
      <t>リョウキン</t>
    </rPh>
    <rPh sb="115" eb="117">
      <t>スイジュン</t>
    </rPh>
    <rPh sb="118" eb="120">
      <t>テキセツ</t>
    </rPh>
    <rPh sb="120" eb="121">
      <t>セイ</t>
    </rPh>
    <rPh sb="123" eb="124">
      <t>ハカ</t>
    </rPh>
    <rPh sb="125" eb="126">
      <t>ウエ</t>
    </rPh>
    <rPh sb="127" eb="129">
      <t>ジゾク</t>
    </rPh>
    <rPh sb="129" eb="131">
      <t>カノウ</t>
    </rPh>
    <rPh sb="132" eb="134">
      <t>リョウキン</t>
    </rPh>
    <rPh sb="134" eb="136">
      <t>タイケイ</t>
    </rPh>
    <rPh sb="137" eb="139">
      <t>コウチク</t>
    </rPh>
    <rPh sb="143" eb="145">
      <t>ヒツヨウ</t>
    </rPh>
    <rPh sb="149" eb="1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</si>
</sst>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8707200"/>
        <c:axId val="387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0.38</c:v>
                </c:pt>
              </c:numCache>
            </c:numRef>
          </c:val>
          <c:smooth val="0"/>
        </c:ser>
        <c:dLbls>
          <c:showLegendKey val="0"/>
          <c:showVal val="0"/>
          <c:showCatName val="0"/>
          <c:showSerName val="0"/>
          <c:showPercent val="0"/>
          <c:showBubbleSize val="0"/>
        </c:dLbls>
        <c:marker val="1"/>
        <c:smooth val="0"/>
        <c:axId val="38707200"/>
        <c:axId val="38709120"/>
      </c:lineChart>
      <c:dateAx>
        <c:axId val="38707200"/>
        <c:scaling>
          <c:orientation val="minMax"/>
        </c:scaling>
        <c:delete val="1"/>
        <c:axPos val="b"/>
        <c:numFmt formatCode="ge" sourceLinked="1"/>
        <c:majorTickMark val="none"/>
        <c:minorTickMark val="none"/>
        <c:tickLblPos val="none"/>
        <c:crossAx val="38709120"/>
        <c:crosses val="autoZero"/>
        <c:auto val="1"/>
        <c:lblOffset val="100"/>
        <c:baseTimeUnit val="years"/>
      </c:dateAx>
      <c:valAx>
        <c:axId val="387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91.39</c:v>
                </c:pt>
              </c:numCache>
            </c:numRef>
          </c:val>
        </c:ser>
        <c:dLbls>
          <c:showLegendKey val="0"/>
          <c:showVal val="0"/>
          <c:showCatName val="0"/>
          <c:showSerName val="0"/>
          <c:showPercent val="0"/>
          <c:showBubbleSize val="0"/>
        </c:dLbls>
        <c:gapWidth val="150"/>
        <c:axId val="38751616"/>
        <c:axId val="38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107.4</c:v>
                </c:pt>
              </c:numCache>
            </c:numRef>
          </c:val>
          <c:smooth val="0"/>
        </c:ser>
        <c:dLbls>
          <c:showLegendKey val="0"/>
          <c:showVal val="0"/>
          <c:showCatName val="0"/>
          <c:showSerName val="0"/>
          <c:showPercent val="0"/>
          <c:showBubbleSize val="0"/>
        </c:dLbls>
        <c:marker val="1"/>
        <c:smooth val="0"/>
        <c:axId val="38751616"/>
        <c:axId val="38753792"/>
      </c:lineChart>
      <c:dateAx>
        <c:axId val="38751616"/>
        <c:scaling>
          <c:orientation val="minMax"/>
        </c:scaling>
        <c:delete val="1"/>
        <c:axPos val="b"/>
        <c:numFmt formatCode="ge" sourceLinked="1"/>
        <c:majorTickMark val="none"/>
        <c:minorTickMark val="none"/>
        <c:tickLblPos val="none"/>
        <c:crossAx val="38753792"/>
        <c:crosses val="autoZero"/>
        <c:auto val="1"/>
        <c:lblOffset val="100"/>
        <c:baseTimeUnit val="years"/>
      </c:dateAx>
      <c:valAx>
        <c:axId val="38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2.52</c:v>
                </c:pt>
              </c:numCache>
            </c:numRef>
          </c:val>
        </c:ser>
        <c:dLbls>
          <c:showLegendKey val="0"/>
          <c:showVal val="0"/>
          <c:showCatName val="0"/>
          <c:showSerName val="0"/>
          <c:showPercent val="0"/>
          <c:showBubbleSize val="0"/>
        </c:dLbls>
        <c:gapWidth val="150"/>
        <c:axId val="38763520"/>
        <c:axId val="387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18.29</c:v>
                </c:pt>
              </c:numCache>
            </c:numRef>
          </c:val>
          <c:smooth val="0"/>
        </c:ser>
        <c:dLbls>
          <c:showLegendKey val="0"/>
          <c:showVal val="0"/>
          <c:showCatName val="0"/>
          <c:showSerName val="0"/>
          <c:showPercent val="0"/>
          <c:showBubbleSize val="0"/>
        </c:dLbls>
        <c:marker val="1"/>
        <c:smooth val="0"/>
        <c:axId val="38763520"/>
        <c:axId val="38782080"/>
      </c:lineChart>
      <c:dateAx>
        <c:axId val="38763520"/>
        <c:scaling>
          <c:orientation val="minMax"/>
        </c:scaling>
        <c:delete val="1"/>
        <c:axPos val="b"/>
        <c:numFmt formatCode="ge" sourceLinked="1"/>
        <c:majorTickMark val="none"/>
        <c:minorTickMark val="none"/>
        <c:tickLblPos val="none"/>
        <c:crossAx val="38782080"/>
        <c:crosses val="autoZero"/>
        <c:auto val="1"/>
        <c:lblOffset val="100"/>
        <c:baseTimeUnit val="years"/>
      </c:dateAx>
      <c:valAx>
        <c:axId val="387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8496896"/>
        <c:axId val="38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38496896"/>
        <c:axId val="38511360"/>
      </c:lineChart>
      <c:dateAx>
        <c:axId val="38496896"/>
        <c:scaling>
          <c:orientation val="minMax"/>
        </c:scaling>
        <c:delete val="1"/>
        <c:axPos val="b"/>
        <c:numFmt formatCode="ge" sourceLinked="1"/>
        <c:majorTickMark val="none"/>
        <c:minorTickMark val="none"/>
        <c:tickLblPos val="none"/>
        <c:crossAx val="38511360"/>
        <c:crosses val="autoZero"/>
        <c:auto val="1"/>
        <c:lblOffset val="100"/>
        <c:baseTimeUnit val="years"/>
      </c:dateAx>
      <c:valAx>
        <c:axId val="385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96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17.940000000000001</c:v>
                </c:pt>
              </c:numCache>
            </c:numRef>
          </c:val>
        </c:ser>
        <c:dLbls>
          <c:showLegendKey val="0"/>
          <c:showVal val="0"/>
          <c:showCatName val="0"/>
          <c:showSerName val="0"/>
          <c:showPercent val="0"/>
          <c:showBubbleSize val="0"/>
        </c:dLbls>
        <c:gapWidth val="150"/>
        <c:axId val="37603584"/>
        <c:axId val="385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18.920000000000002</c:v>
                </c:pt>
              </c:numCache>
            </c:numRef>
          </c:val>
          <c:smooth val="0"/>
        </c:ser>
        <c:dLbls>
          <c:showLegendKey val="0"/>
          <c:showVal val="0"/>
          <c:showCatName val="0"/>
          <c:showSerName val="0"/>
          <c:showPercent val="0"/>
          <c:showBubbleSize val="0"/>
        </c:dLbls>
        <c:marker val="1"/>
        <c:smooth val="0"/>
        <c:axId val="37603584"/>
        <c:axId val="38531456"/>
      </c:lineChart>
      <c:dateAx>
        <c:axId val="37603584"/>
        <c:scaling>
          <c:orientation val="minMax"/>
        </c:scaling>
        <c:delete val="1"/>
        <c:axPos val="b"/>
        <c:numFmt formatCode="ge" sourceLinked="1"/>
        <c:majorTickMark val="none"/>
        <c:minorTickMark val="none"/>
        <c:tickLblPos val="none"/>
        <c:crossAx val="38531456"/>
        <c:crosses val="autoZero"/>
        <c:auto val="1"/>
        <c:lblOffset val="100"/>
        <c:baseTimeUnit val="years"/>
      </c:dateAx>
      <c:valAx>
        <c:axId val="385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34.44</c:v>
                </c:pt>
              </c:numCache>
            </c:numRef>
          </c:val>
        </c:ser>
        <c:dLbls>
          <c:showLegendKey val="0"/>
          <c:showVal val="0"/>
          <c:showCatName val="0"/>
          <c:showSerName val="0"/>
          <c:showPercent val="0"/>
          <c:showBubbleSize val="0"/>
        </c:dLbls>
        <c:gapWidth val="150"/>
        <c:axId val="41224064"/>
        <c:axId val="41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57.35</c:v>
                </c:pt>
              </c:numCache>
            </c:numRef>
          </c:val>
          <c:smooth val="0"/>
        </c:ser>
        <c:dLbls>
          <c:showLegendKey val="0"/>
          <c:showVal val="0"/>
          <c:showCatName val="0"/>
          <c:showSerName val="0"/>
          <c:showPercent val="0"/>
          <c:showBubbleSize val="0"/>
        </c:dLbls>
        <c:marker val="1"/>
        <c:smooth val="0"/>
        <c:axId val="41224064"/>
        <c:axId val="41238528"/>
      </c:lineChart>
      <c:dateAx>
        <c:axId val="41224064"/>
        <c:scaling>
          <c:orientation val="minMax"/>
        </c:scaling>
        <c:delete val="1"/>
        <c:axPos val="b"/>
        <c:numFmt formatCode="ge" sourceLinked="1"/>
        <c:majorTickMark val="none"/>
        <c:minorTickMark val="none"/>
        <c:tickLblPos val="none"/>
        <c:crossAx val="41238528"/>
        <c:crosses val="autoZero"/>
        <c:auto val="1"/>
        <c:lblOffset val="100"/>
        <c:baseTimeUnit val="years"/>
      </c:dateAx>
      <c:valAx>
        <c:axId val="41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1556.98</c:v>
                </c:pt>
              </c:numCache>
            </c:numRef>
          </c:val>
        </c:ser>
        <c:dLbls>
          <c:showLegendKey val="0"/>
          <c:showVal val="0"/>
          <c:showCatName val="0"/>
          <c:showSerName val="0"/>
          <c:showPercent val="0"/>
          <c:showBubbleSize val="0"/>
        </c:dLbls>
        <c:gapWidth val="150"/>
        <c:axId val="41256448"/>
        <c:axId val="412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1031.56</c:v>
                </c:pt>
              </c:numCache>
            </c:numRef>
          </c:val>
          <c:smooth val="0"/>
        </c:ser>
        <c:dLbls>
          <c:showLegendKey val="0"/>
          <c:showVal val="0"/>
          <c:showCatName val="0"/>
          <c:showSerName val="0"/>
          <c:showPercent val="0"/>
          <c:showBubbleSize val="0"/>
        </c:dLbls>
        <c:marker val="1"/>
        <c:smooth val="0"/>
        <c:axId val="41256448"/>
        <c:axId val="41258368"/>
      </c:lineChart>
      <c:dateAx>
        <c:axId val="41256448"/>
        <c:scaling>
          <c:orientation val="minMax"/>
        </c:scaling>
        <c:delete val="1"/>
        <c:axPos val="b"/>
        <c:numFmt formatCode="ge" sourceLinked="1"/>
        <c:majorTickMark val="none"/>
        <c:minorTickMark val="none"/>
        <c:tickLblPos val="none"/>
        <c:crossAx val="41258368"/>
        <c:crosses val="autoZero"/>
        <c:auto val="1"/>
        <c:lblOffset val="100"/>
        <c:baseTimeUnit val="years"/>
      </c:dateAx>
      <c:valAx>
        <c:axId val="412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74.58</c:v>
                </c:pt>
              </c:numCache>
            </c:numRef>
          </c:val>
        </c:ser>
        <c:dLbls>
          <c:showLegendKey val="0"/>
          <c:showVal val="0"/>
          <c:showCatName val="0"/>
          <c:showSerName val="0"/>
          <c:showPercent val="0"/>
          <c:showBubbleSize val="0"/>
        </c:dLbls>
        <c:gapWidth val="150"/>
        <c:axId val="52311168"/>
        <c:axId val="523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84.32</c:v>
                </c:pt>
              </c:numCache>
            </c:numRef>
          </c:val>
          <c:smooth val="0"/>
        </c:ser>
        <c:dLbls>
          <c:showLegendKey val="0"/>
          <c:showVal val="0"/>
          <c:showCatName val="0"/>
          <c:showSerName val="0"/>
          <c:showPercent val="0"/>
          <c:showBubbleSize val="0"/>
        </c:dLbls>
        <c:marker val="1"/>
        <c:smooth val="0"/>
        <c:axId val="52311168"/>
        <c:axId val="52313088"/>
      </c:lineChart>
      <c:dateAx>
        <c:axId val="52311168"/>
        <c:scaling>
          <c:orientation val="minMax"/>
        </c:scaling>
        <c:delete val="1"/>
        <c:axPos val="b"/>
        <c:numFmt formatCode="ge" sourceLinked="1"/>
        <c:majorTickMark val="none"/>
        <c:minorTickMark val="none"/>
        <c:tickLblPos val="none"/>
        <c:crossAx val="52313088"/>
        <c:crosses val="autoZero"/>
        <c:auto val="1"/>
        <c:lblOffset val="100"/>
        <c:baseTimeUnit val="years"/>
      </c:dateAx>
      <c:valAx>
        <c:axId val="523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168.72</c:v>
                </c:pt>
              </c:numCache>
            </c:numRef>
          </c:val>
        </c:ser>
        <c:dLbls>
          <c:showLegendKey val="0"/>
          <c:showVal val="0"/>
          <c:showCatName val="0"/>
          <c:showSerName val="0"/>
          <c:showPercent val="0"/>
          <c:showBubbleSize val="0"/>
        </c:dLbls>
        <c:gapWidth val="150"/>
        <c:axId val="52351744"/>
        <c:axId val="523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188.12</c:v>
                </c:pt>
              </c:numCache>
            </c:numRef>
          </c:val>
          <c:smooth val="0"/>
        </c:ser>
        <c:dLbls>
          <c:showLegendKey val="0"/>
          <c:showVal val="0"/>
          <c:showCatName val="0"/>
          <c:showSerName val="0"/>
          <c:showPercent val="0"/>
          <c:showBubbleSize val="0"/>
        </c:dLbls>
        <c:marker val="1"/>
        <c:smooth val="0"/>
        <c:axId val="52351744"/>
        <c:axId val="52353664"/>
      </c:lineChart>
      <c:dateAx>
        <c:axId val="52351744"/>
        <c:scaling>
          <c:orientation val="minMax"/>
        </c:scaling>
        <c:delete val="1"/>
        <c:axPos val="b"/>
        <c:numFmt formatCode="ge" sourceLinked="1"/>
        <c:majorTickMark val="none"/>
        <c:minorTickMark val="none"/>
        <c:tickLblPos val="none"/>
        <c:crossAx val="52353664"/>
        <c:crosses val="autoZero"/>
        <c:auto val="1"/>
        <c:lblOffset val="100"/>
        <c:baseTimeUnit val="years"/>
      </c:dateAx>
      <c:valAx>
        <c:axId val="523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650368"/>
        <c:axId val="526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60</c:v>
                </c:pt>
              </c:numCache>
            </c:numRef>
          </c:val>
          <c:smooth val="0"/>
        </c:ser>
        <c:dLbls>
          <c:showLegendKey val="0"/>
          <c:showVal val="0"/>
          <c:showCatName val="0"/>
          <c:showSerName val="0"/>
          <c:showPercent val="0"/>
          <c:showBubbleSize val="0"/>
        </c:dLbls>
        <c:marker val="1"/>
        <c:smooth val="0"/>
        <c:axId val="52650368"/>
        <c:axId val="52652288"/>
      </c:lineChart>
      <c:dateAx>
        <c:axId val="52650368"/>
        <c:scaling>
          <c:orientation val="minMax"/>
        </c:scaling>
        <c:delete val="1"/>
        <c:axPos val="b"/>
        <c:numFmt formatCode="ge" sourceLinked="1"/>
        <c:majorTickMark val="none"/>
        <c:minorTickMark val="none"/>
        <c:tickLblPos val="none"/>
        <c:crossAx val="52652288"/>
        <c:crosses val="autoZero"/>
        <c:auto val="1"/>
        <c:lblOffset val="100"/>
        <c:baseTimeUnit val="years"/>
      </c:dateAx>
      <c:valAx>
        <c:axId val="526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87.49</c:v>
                </c:pt>
              </c:numCache>
            </c:numRef>
          </c:val>
        </c:ser>
        <c:dLbls>
          <c:showLegendKey val="0"/>
          <c:showVal val="0"/>
          <c:showCatName val="0"/>
          <c:showSerName val="0"/>
          <c:showPercent val="0"/>
          <c:showBubbleSize val="0"/>
        </c:dLbls>
        <c:gapWidth val="150"/>
        <c:axId val="52682752"/>
        <c:axId val="526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86.78</c:v>
                </c:pt>
              </c:numCache>
            </c:numRef>
          </c:val>
          <c:smooth val="0"/>
        </c:ser>
        <c:dLbls>
          <c:showLegendKey val="0"/>
          <c:showVal val="0"/>
          <c:showCatName val="0"/>
          <c:showSerName val="0"/>
          <c:showPercent val="0"/>
          <c:showBubbleSize val="0"/>
        </c:dLbls>
        <c:marker val="1"/>
        <c:smooth val="0"/>
        <c:axId val="52682752"/>
        <c:axId val="52684672"/>
      </c:lineChart>
      <c:dateAx>
        <c:axId val="52682752"/>
        <c:scaling>
          <c:orientation val="minMax"/>
        </c:scaling>
        <c:delete val="1"/>
        <c:axPos val="b"/>
        <c:numFmt formatCode="ge" sourceLinked="1"/>
        <c:majorTickMark val="none"/>
        <c:minorTickMark val="none"/>
        <c:tickLblPos val="none"/>
        <c:crossAx val="52684672"/>
        <c:crosses val="autoZero"/>
        <c:auto val="1"/>
        <c:lblOffset val="100"/>
        <c:baseTimeUnit val="years"/>
      </c:dateAx>
      <c:valAx>
        <c:axId val="526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野々市市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51637</v>
      </c>
      <c r="AM8" s="64"/>
      <c r="AN8" s="64"/>
      <c r="AO8" s="64"/>
      <c r="AP8" s="64"/>
      <c r="AQ8" s="64"/>
      <c r="AR8" s="64"/>
      <c r="AS8" s="64"/>
      <c r="AT8" s="63">
        <f>データ!S6</f>
        <v>13.56</v>
      </c>
      <c r="AU8" s="63"/>
      <c r="AV8" s="63"/>
      <c r="AW8" s="63"/>
      <c r="AX8" s="63"/>
      <c r="AY8" s="63"/>
      <c r="AZ8" s="63"/>
      <c r="BA8" s="63"/>
      <c r="BB8" s="63">
        <f>データ!T6</f>
        <v>3808.04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44.88</v>
      </c>
      <c r="J10" s="63"/>
      <c r="K10" s="63"/>
      <c r="L10" s="63"/>
      <c r="M10" s="63"/>
      <c r="N10" s="63"/>
      <c r="O10" s="63"/>
      <c r="P10" s="63">
        <f>データ!O6</f>
        <v>94.68</v>
      </c>
      <c r="Q10" s="63"/>
      <c r="R10" s="63"/>
      <c r="S10" s="63"/>
      <c r="T10" s="63"/>
      <c r="U10" s="63"/>
      <c r="V10" s="63"/>
      <c r="W10" s="63">
        <f>データ!P6</f>
        <v>106.61</v>
      </c>
      <c r="X10" s="63"/>
      <c r="Y10" s="63"/>
      <c r="Z10" s="63"/>
      <c r="AA10" s="63"/>
      <c r="AB10" s="63"/>
      <c r="AC10" s="63"/>
      <c r="AD10" s="64">
        <f>データ!Q6</f>
        <v>2376</v>
      </c>
      <c r="AE10" s="64"/>
      <c r="AF10" s="64"/>
      <c r="AG10" s="64"/>
      <c r="AH10" s="64"/>
      <c r="AI10" s="64"/>
      <c r="AJ10" s="64"/>
      <c r="AK10" s="2"/>
      <c r="AL10" s="64">
        <f>データ!U6</f>
        <v>48632</v>
      </c>
      <c r="AM10" s="64"/>
      <c r="AN10" s="64"/>
      <c r="AO10" s="64"/>
      <c r="AP10" s="64"/>
      <c r="AQ10" s="64"/>
      <c r="AR10" s="64"/>
      <c r="AS10" s="64"/>
      <c r="AT10" s="63">
        <f>データ!V6</f>
        <v>10.050000000000001</v>
      </c>
      <c r="AU10" s="63"/>
      <c r="AV10" s="63"/>
      <c r="AW10" s="63"/>
      <c r="AX10" s="63"/>
      <c r="AY10" s="63"/>
      <c r="AZ10" s="63"/>
      <c r="BA10" s="63"/>
      <c r="BB10" s="63">
        <f>データ!W6</f>
        <v>4839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107</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172120</v>
      </c>
      <c r="D6" s="31">
        <f t="shared" si="3"/>
        <v>46</v>
      </c>
      <c r="E6" s="31">
        <f t="shared" si="3"/>
        <v>17</v>
      </c>
      <c r="F6" s="31">
        <f t="shared" si="3"/>
        <v>1</v>
      </c>
      <c r="G6" s="31">
        <f t="shared" si="3"/>
        <v>0</v>
      </c>
      <c r="H6" s="31" t="str">
        <f t="shared" si="3"/>
        <v>石川県　野々市市</v>
      </c>
      <c r="I6" s="31" t="str">
        <f t="shared" si="3"/>
        <v>法適用</v>
      </c>
      <c r="J6" s="31" t="str">
        <f t="shared" si="3"/>
        <v>下水道事業</v>
      </c>
      <c r="K6" s="31" t="str">
        <f t="shared" si="3"/>
        <v>公共下水道</v>
      </c>
      <c r="L6" s="31" t="str">
        <f t="shared" si="3"/>
        <v>Bd2</v>
      </c>
      <c r="M6" s="32" t="str">
        <f t="shared" si="3"/>
        <v>-</v>
      </c>
      <c r="N6" s="32">
        <f t="shared" si="3"/>
        <v>44.88</v>
      </c>
      <c r="O6" s="32">
        <f t="shared" si="3"/>
        <v>94.68</v>
      </c>
      <c r="P6" s="32">
        <f t="shared" si="3"/>
        <v>106.61</v>
      </c>
      <c r="Q6" s="32">
        <f t="shared" si="3"/>
        <v>2376</v>
      </c>
      <c r="R6" s="32">
        <f t="shared" si="3"/>
        <v>51637</v>
      </c>
      <c r="S6" s="32">
        <f t="shared" si="3"/>
        <v>13.56</v>
      </c>
      <c r="T6" s="32">
        <f t="shared" si="3"/>
        <v>3808.04</v>
      </c>
      <c r="U6" s="32">
        <f t="shared" si="3"/>
        <v>48632</v>
      </c>
      <c r="V6" s="32">
        <f t="shared" si="3"/>
        <v>10.050000000000001</v>
      </c>
      <c r="W6" s="32">
        <f t="shared" si="3"/>
        <v>4839</v>
      </c>
      <c r="X6" s="33" t="str">
        <f>IF(X7="",NA(),X7)</f>
        <v>-</v>
      </c>
      <c r="Y6" s="33" t="str">
        <f t="shared" ref="Y6:AG6" si="4">IF(Y7="",NA(),Y7)</f>
        <v>-</v>
      </c>
      <c r="Z6" s="33" t="str">
        <f t="shared" si="4"/>
        <v>-</v>
      </c>
      <c r="AA6" s="33" t="str">
        <f t="shared" si="4"/>
        <v>-</v>
      </c>
      <c r="AB6" s="33">
        <f t="shared" si="4"/>
        <v>91.39</v>
      </c>
      <c r="AC6" s="33" t="str">
        <f t="shared" si="4"/>
        <v>-</v>
      </c>
      <c r="AD6" s="33" t="str">
        <f t="shared" si="4"/>
        <v>-</v>
      </c>
      <c r="AE6" s="33" t="str">
        <f t="shared" si="4"/>
        <v>-</v>
      </c>
      <c r="AF6" s="33" t="str">
        <f t="shared" si="4"/>
        <v>-</v>
      </c>
      <c r="AG6" s="33">
        <f t="shared" si="4"/>
        <v>107.4</v>
      </c>
      <c r="AH6" s="32" t="str">
        <f>IF(AH7="","",IF(AH7="-","【-】","【"&amp;SUBSTITUTE(TEXT(AH7,"#,##0.00"),"-","△")&amp;"】"))</f>
        <v>【108.23】</v>
      </c>
      <c r="AI6" s="33" t="str">
        <f>IF(AI7="",NA(),AI7)</f>
        <v>-</v>
      </c>
      <c r="AJ6" s="33" t="str">
        <f t="shared" ref="AJ6:AR6" si="5">IF(AJ7="",NA(),AJ7)</f>
        <v>-</v>
      </c>
      <c r="AK6" s="33" t="str">
        <f t="shared" si="5"/>
        <v>-</v>
      </c>
      <c r="AL6" s="33" t="str">
        <f t="shared" si="5"/>
        <v>-</v>
      </c>
      <c r="AM6" s="33">
        <f t="shared" si="5"/>
        <v>17.940000000000001</v>
      </c>
      <c r="AN6" s="33" t="str">
        <f t="shared" si="5"/>
        <v>-</v>
      </c>
      <c r="AO6" s="33" t="str">
        <f t="shared" si="5"/>
        <v>-</v>
      </c>
      <c r="AP6" s="33" t="str">
        <f t="shared" si="5"/>
        <v>-</v>
      </c>
      <c r="AQ6" s="33" t="str">
        <f t="shared" si="5"/>
        <v>-</v>
      </c>
      <c r="AR6" s="33">
        <f t="shared" si="5"/>
        <v>18.920000000000002</v>
      </c>
      <c r="AS6" s="32" t="str">
        <f>IF(AS7="","",IF(AS7="-","【-】","【"&amp;SUBSTITUTE(TEXT(AS7,"#,##0.00"),"-","△")&amp;"】"))</f>
        <v>【4.45】</v>
      </c>
      <c r="AT6" s="33" t="str">
        <f>IF(AT7="",NA(),AT7)</f>
        <v>-</v>
      </c>
      <c r="AU6" s="33" t="str">
        <f t="shared" ref="AU6:BC6" si="6">IF(AU7="",NA(),AU7)</f>
        <v>-</v>
      </c>
      <c r="AV6" s="33" t="str">
        <f t="shared" si="6"/>
        <v>-</v>
      </c>
      <c r="AW6" s="33" t="str">
        <f t="shared" si="6"/>
        <v>-</v>
      </c>
      <c r="AX6" s="33">
        <f t="shared" si="6"/>
        <v>34.44</v>
      </c>
      <c r="AY6" s="33" t="str">
        <f t="shared" si="6"/>
        <v>-</v>
      </c>
      <c r="AZ6" s="33" t="str">
        <f t="shared" si="6"/>
        <v>-</v>
      </c>
      <c r="BA6" s="33" t="str">
        <f t="shared" si="6"/>
        <v>-</v>
      </c>
      <c r="BB6" s="33" t="str">
        <f t="shared" si="6"/>
        <v>-</v>
      </c>
      <c r="BC6" s="33">
        <f t="shared" si="6"/>
        <v>57.35</v>
      </c>
      <c r="BD6" s="32" t="str">
        <f>IF(BD7="","",IF(BD7="-","【-】","【"&amp;SUBSTITUTE(TEXT(BD7,"#,##0.00"),"-","△")&amp;"】"))</f>
        <v>【57.41】</v>
      </c>
      <c r="BE6" s="33" t="str">
        <f>IF(BE7="",NA(),BE7)</f>
        <v>-</v>
      </c>
      <c r="BF6" s="33" t="str">
        <f t="shared" ref="BF6:BN6" si="7">IF(BF7="",NA(),BF7)</f>
        <v>-</v>
      </c>
      <c r="BG6" s="33" t="str">
        <f t="shared" si="7"/>
        <v>-</v>
      </c>
      <c r="BH6" s="33" t="str">
        <f t="shared" si="7"/>
        <v>-</v>
      </c>
      <c r="BI6" s="33">
        <f t="shared" si="7"/>
        <v>1556.98</v>
      </c>
      <c r="BJ6" s="33" t="str">
        <f t="shared" si="7"/>
        <v>-</v>
      </c>
      <c r="BK6" s="33" t="str">
        <f t="shared" si="7"/>
        <v>-</v>
      </c>
      <c r="BL6" s="33" t="str">
        <f t="shared" si="7"/>
        <v>-</v>
      </c>
      <c r="BM6" s="33" t="str">
        <f t="shared" si="7"/>
        <v>-</v>
      </c>
      <c r="BN6" s="33">
        <f t="shared" si="7"/>
        <v>1031.56</v>
      </c>
      <c r="BO6" s="32" t="str">
        <f>IF(BO7="","",IF(BO7="-","【-】","【"&amp;SUBSTITUTE(TEXT(BO7,"#,##0.00"),"-","△")&amp;"】"))</f>
        <v>【763.62】</v>
      </c>
      <c r="BP6" s="33" t="str">
        <f>IF(BP7="",NA(),BP7)</f>
        <v>-</v>
      </c>
      <c r="BQ6" s="33" t="str">
        <f t="shared" ref="BQ6:BY6" si="8">IF(BQ7="",NA(),BQ7)</f>
        <v>-</v>
      </c>
      <c r="BR6" s="33" t="str">
        <f t="shared" si="8"/>
        <v>-</v>
      </c>
      <c r="BS6" s="33" t="str">
        <f t="shared" si="8"/>
        <v>-</v>
      </c>
      <c r="BT6" s="33">
        <f t="shared" si="8"/>
        <v>74.58</v>
      </c>
      <c r="BU6" s="33" t="str">
        <f t="shared" si="8"/>
        <v>-</v>
      </c>
      <c r="BV6" s="33" t="str">
        <f t="shared" si="8"/>
        <v>-</v>
      </c>
      <c r="BW6" s="33" t="str">
        <f t="shared" si="8"/>
        <v>-</v>
      </c>
      <c r="BX6" s="33" t="str">
        <f t="shared" si="8"/>
        <v>-</v>
      </c>
      <c r="BY6" s="33">
        <f t="shared" si="8"/>
        <v>84.32</v>
      </c>
      <c r="BZ6" s="32" t="str">
        <f>IF(BZ7="","",IF(BZ7="-","【-】","【"&amp;SUBSTITUTE(TEXT(BZ7,"#,##0.00"),"-","△")&amp;"】"))</f>
        <v>【98.53】</v>
      </c>
      <c r="CA6" s="33" t="str">
        <f>IF(CA7="",NA(),CA7)</f>
        <v>-</v>
      </c>
      <c r="CB6" s="33" t="str">
        <f t="shared" ref="CB6:CJ6" si="9">IF(CB7="",NA(),CB7)</f>
        <v>-</v>
      </c>
      <c r="CC6" s="33" t="str">
        <f t="shared" si="9"/>
        <v>-</v>
      </c>
      <c r="CD6" s="33" t="str">
        <f t="shared" si="9"/>
        <v>-</v>
      </c>
      <c r="CE6" s="33">
        <f t="shared" si="9"/>
        <v>168.72</v>
      </c>
      <c r="CF6" s="33" t="str">
        <f t="shared" si="9"/>
        <v>-</v>
      </c>
      <c r="CG6" s="33" t="str">
        <f t="shared" si="9"/>
        <v>-</v>
      </c>
      <c r="CH6" s="33" t="str">
        <f t="shared" si="9"/>
        <v>-</v>
      </c>
      <c r="CI6" s="33" t="str">
        <f t="shared" si="9"/>
        <v>-</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60</v>
      </c>
      <c r="CV6" s="32" t="str">
        <f>IF(CV7="","",IF(CV7="-","【-】","【"&amp;SUBSTITUTE(TEXT(CV7,"#,##0.00"),"-","△")&amp;"】"))</f>
        <v>【60.01】</v>
      </c>
      <c r="CW6" s="33" t="str">
        <f>IF(CW7="",NA(),CW7)</f>
        <v>-</v>
      </c>
      <c r="CX6" s="33" t="str">
        <f t="shared" ref="CX6:DF6" si="11">IF(CX7="",NA(),CX7)</f>
        <v>-</v>
      </c>
      <c r="CY6" s="33" t="str">
        <f t="shared" si="11"/>
        <v>-</v>
      </c>
      <c r="CZ6" s="33" t="str">
        <f t="shared" si="11"/>
        <v>-</v>
      </c>
      <c r="DA6" s="33">
        <f t="shared" si="11"/>
        <v>87.49</v>
      </c>
      <c r="DB6" s="33" t="str">
        <f t="shared" si="11"/>
        <v>-</v>
      </c>
      <c r="DC6" s="33" t="str">
        <f t="shared" si="11"/>
        <v>-</v>
      </c>
      <c r="DD6" s="33" t="str">
        <f t="shared" si="11"/>
        <v>-</v>
      </c>
      <c r="DE6" s="33" t="str">
        <f t="shared" si="11"/>
        <v>-</v>
      </c>
      <c r="DF6" s="33">
        <f t="shared" si="11"/>
        <v>86.78</v>
      </c>
      <c r="DG6" s="32" t="str">
        <f>IF(DG7="","",IF(DG7="-","【-】","【"&amp;SUBSTITUTE(TEXT(DG7,"#,##0.00"),"-","△")&amp;"】"))</f>
        <v>【94.73】</v>
      </c>
      <c r="DH6" s="33" t="str">
        <f>IF(DH7="",NA(),DH7)</f>
        <v>-</v>
      </c>
      <c r="DI6" s="33" t="str">
        <f t="shared" ref="DI6:DQ6" si="12">IF(DI7="",NA(),DI7)</f>
        <v>-</v>
      </c>
      <c r="DJ6" s="33" t="str">
        <f t="shared" si="12"/>
        <v>-</v>
      </c>
      <c r="DK6" s="33" t="str">
        <f t="shared" si="12"/>
        <v>-</v>
      </c>
      <c r="DL6" s="33">
        <f t="shared" si="12"/>
        <v>2.52</v>
      </c>
      <c r="DM6" s="33" t="str">
        <f t="shared" si="12"/>
        <v>-</v>
      </c>
      <c r="DN6" s="33" t="str">
        <f t="shared" si="12"/>
        <v>-</v>
      </c>
      <c r="DO6" s="33" t="str">
        <f t="shared" si="12"/>
        <v>-</v>
      </c>
      <c r="DP6" s="33" t="str">
        <f t="shared" si="12"/>
        <v>-</v>
      </c>
      <c r="DQ6" s="33">
        <f t="shared" si="12"/>
        <v>18.29</v>
      </c>
      <c r="DR6" s="32" t="str">
        <f>IF(DR7="","",IF(DR7="-","【-】","【"&amp;SUBSTITUTE(TEXT(DR7,"#,##0.00"),"-","△")&amp;"】"))</f>
        <v>【36.85】</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3">
        <f t="shared" si="13"/>
        <v>0.01</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0.38</v>
      </c>
      <c r="EN6" s="32" t="str">
        <f>IF(EN7="","",IF(EN7="-","【-】","【"&amp;SUBSTITUTE(TEXT(EN7,"#,##0.00"),"-","△")&amp;"】"))</f>
        <v>【0.23】</v>
      </c>
    </row>
    <row r="7" spans="1:147" s="34" customFormat="1">
      <c r="A7" s="26"/>
      <c r="B7" s="35">
        <v>2015</v>
      </c>
      <c r="C7" s="35">
        <v>172120</v>
      </c>
      <c r="D7" s="35">
        <v>46</v>
      </c>
      <c r="E7" s="35">
        <v>17</v>
      </c>
      <c r="F7" s="35">
        <v>1</v>
      </c>
      <c r="G7" s="35">
        <v>0</v>
      </c>
      <c r="H7" s="35" t="s">
        <v>96</v>
      </c>
      <c r="I7" s="35" t="s">
        <v>97</v>
      </c>
      <c r="J7" s="35" t="s">
        <v>98</v>
      </c>
      <c r="K7" s="35" t="s">
        <v>99</v>
      </c>
      <c r="L7" s="35" t="s">
        <v>100</v>
      </c>
      <c r="M7" s="36" t="s">
        <v>101</v>
      </c>
      <c r="N7" s="36">
        <v>44.88</v>
      </c>
      <c r="O7" s="36">
        <v>94.68</v>
      </c>
      <c r="P7" s="36">
        <v>106.61</v>
      </c>
      <c r="Q7" s="36">
        <v>2376</v>
      </c>
      <c r="R7" s="36">
        <v>51637</v>
      </c>
      <c r="S7" s="36">
        <v>13.56</v>
      </c>
      <c r="T7" s="36">
        <v>3808.04</v>
      </c>
      <c r="U7" s="36">
        <v>48632</v>
      </c>
      <c r="V7" s="36">
        <v>10.050000000000001</v>
      </c>
      <c r="W7" s="36">
        <v>4839</v>
      </c>
      <c r="X7" s="36" t="s">
        <v>101</v>
      </c>
      <c r="Y7" s="36" t="s">
        <v>101</v>
      </c>
      <c r="Z7" s="36" t="s">
        <v>101</v>
      </c>
      <c r="AA7" s="36" t="s">
        <v>101</v>
      </c>
      <c r="AB7" s="36">
        <v>91.39</v>
      </c>
      <c r="AC7" s="36" t="s">
        <v>101</v>
      </c>
      <c r="AD7" s="36" t="s">
        <v>101</v>
      </c>
      <c r="AE7" s="36" t="s">
        <v>101</v>
      </c>
      <c r="AF7" s="36" t="s">
        <v>101</v>
      </c>
      <c r="AG7" s="36">
        <v>107.4</v>
      </c>
      <c r="AH7" s="36">
        <v>108.23</v>
      </c>
      <c r="AI7" s="36" t="s">
        <v>101</v>
      </c>
      <c r="AJ7" s="36" t="s">
        <v>101</v>
      </c>
      <c r="AK7" s="36" t="s">
        <v>101</v>
      </c>
      <c r="AL7" s="36" t="s">
        <v>101</v>
      </c>
      <c r="AM7" s="36">
        <v>17.940000000000001</v>
      </c>
      <c r="AN7" s="36" t="s">
        <v>101</v>
      </c>
      <c r="AO7" s="36" t="s">
        <v>101</v>
      </c>
      <c r="AP7" s="36" t="s">
        <v>101</v>
      </c>
      <c r="AQ7" s="36" t="s">
        <v>101</v>
      </c>
      <c r="AR7" s="36">
        <v>18.920000000000002</v>
      </c>
      <c r="AS7" s="36">
        <v>4.45</v>
      </c>
      <c r="AT7" s="36" t="s">
        <v>101</v>
      </c>
      <c r="AU7" s="36" t="s">
        <v>101</v>
      </c>
      <c r="AV7" s="36" t="s">
        <v>101</v>
      </c>
      <c r="AW7" s="36" t="s">
        <v>101</v>
      </c>
      <c r="AX7" s="36">
        <v>34.44</v>
      </c>
      <c r="AY7" s="36" t="s">
        <v>101</v>
      </c>
      <c r="AZ7" s="36" t="s">
        <v>101</v>
      </c>
      <c r="BA7" s="36" t="s">
        <v>101</v>
      </c>
      <c r="BB7" s="36" t="s">
        <v>101</v>
      </c>
      <c r="BC7" s="36">
        <v>57.35</v>
      </c>
      <c r="BD7" s="36">
        <v>57.41</v>
      </c>
      <c r="BE7" s="36" t="s">
        <v>101</v>
      </c>
      <c r="BF7" s="36" t="s">
        <v>101</v>
      </c>
      <c r="BG7" s="36" t="s">
        <v>101</v>
      </c>
      <c r="BH7" s="36" t="s">
        <v>101</v>
      </c>
      <c r="BI7" s="36">
        <v>1556.98</v>
      </c>
      <c r="BJ7" s="36" t="s">
        <v>101</v>
      </c>
      <c r="BK7" s="36" t="s">
        <v>101</v>
      </c>
      <c r="BL7" s="36" t="s">
        <v>101</v>
      </c>
      <c r="BM7" s="36" t="s">
        <v>101</v>
      </c>
      <c r="BN7" s="36">
        <v>1031.56</v>
      </c>
      <c r="BO7" s="36">
        <v>763.62</v>
      </c>
      <c r="BP7" s="36" t="s">
        <v>101</v>
      </c>
      <c r="BQ7" s="36" t="s">
        <v>101</v>
      </c>
      <c r="BR7" s="36" t="s">
        <v>101</v>
      </c>
      <c r="BS7" s="36" t="s">
        <v>101</v>
      </c>
      <c r="BT7" s="36">
        <v>74.58</v>
      </c>
      <c r="BU7" s="36" t="s">
        <v>101</v>
      </c>
      <c r="BV7" s="36" t="s">
        <v>101</v>
      </c>
      <c r="BW7" s="36" t="s">
        <v>101</v>
      </c>
      <c r="BX7" s="36" t="s">
        <v>101</v>
      </c>
      <c r="BY7" s="36">
        <v>84.32</v>
      </c>
      <c r="BZ7" s="36">
        <v>98.53</v>
      </c>
      <c r="CA7" s="36" t="s">
        <v>101</v>
      </c>
      <c r="CB7" s="36" t="s">
        <v>101</v>
      </c>
      <c r="CC7" s="36" t="s">
        <v>101</v>
      </c>
      <c r="CD7" s="36" t="s">
        <v>101</v>
      </c>
      <c r="CE7" s="36">
        <v>168.72</v>
      </c>
      <c r="CF7" s="36" t="s">
        <v>101</v>
      </c>
      <c r="CG7" s="36" t="s">
        <v>101</v>
      </c>
      <c r="CH7" s="36" t="s">
        <v>101</v>
      </c>
      <c r="CI7" s="36" t="s">
        <v>101</v>
      </c>
      <c r="CJ7" s="36">
        <v>188.12</v>
      </c>
      <c r="CK7" s="36">
        <v>139.69999999999999</v>
      </c>
      <c r="CL7" s="36" t="s">
        <v>101</v>
      </c>
      <c r="CM7" s="36" t="s">
        <v>101</v>
      </c>
      <c r="CN7" s="36" t="s">
        <v>101</v>
      </c>
      <c r="CO7" s="36" t="s">
        <v>101</v>
      </c>
      <c r="CP7" s="36" t="s">
        <v>101</v>
      </c>
      <c r="CQ7" s="36" t="s">
        <v>101</v>
      </c>
      <c r="CR7" s="36" t="s">
        <v>101</v>
      </c>
      <c r="CS7" s="36" t="s">
        <v>101</v>
      </c>
      <c r="CT7" s="36" t="s">
        <v>101</v>
      </c>
      <c r="CU7" s="36">
        <v>60</v>
      </c>
      <c r="CV7" s="36">
        <v>60.01</v>
      </c>
      <c r="CW7" s="36" t="s">
        <v>101</v>
      </c>
      <c r="CX7" s="36" t="s">
        <v>101</v>
      </c>
      <c r="CY7" s="36" t="s">
        <v>101</v>
      </c>
      <c r="CZ7" s="36" t="s">
        <v>101</v>
      </c>
      <c r="DA7" s="36">
        <v>87.49</v>
      </c>
      <c r="DB7" s="36" t="s">
        <v>101</v>
      </c>
      <c r="DC7" s="36" t="s">
        <v>101</v>
      </c>
      <c r="DD7" s="36" t="s">
        <v>101</v>
      </c>
      <c r="DE7" s="36" t="s">
        <v>101</v>
      </c>
      <c r="DF7" s="36">
        <v>86.78</v>
      </c>
      <c r="DG7" s="36">
        <v>94.73</v>
      </c>
      <c r="DH7" s="36" t="s">
        <v>101</v>
      </c>
      <c r="DI7" s="36" t="s">
        <v>101</v>
      </c>
      <c r="DJ7" s="36" t="s">
        <v>101</v>
      </c>
      <c r="DK7" s="36" t="s">
        <v>101</v>
      </c>
      <c r="DL7" s="36">
        <v>2.52</v>
      </c>
      <c r="DM7" s="36" t="s">
        <v>101</v>
      </c>
      <c r="DN7" s="36" t="s">
        <v>101</v>
      </c>
      <c r="DO7" s="36" t="s">
        <v>101</v>
      </c>
      <c r="DP7" s="36" t="s">
        <v>101</v>
      </c>
      <c r="DQ7" s="36">
        <v>18.29</v>
      </c>
      <c r="DR7" s="36">
        <v>36.85</v>
      </c>
      <c r="DS7" s="36" t="s">
        <v>101</v>
      </c>
      <c r="DT7" s="36" t="s">
        <v>101</v>
      </c>
      <c r="DU7" s="36" t="s">
        <v>101</v>
      </c>
      <c r="DV7" s="36" t="s">
        <v>101</v>
      </c>
      <c r="DW7" s="36">
        <v>0</v>
      </c>
      <c r="DX7" s="36" t="s">
        <v>101</v>
      </c>
      <c r="DY7" s="36" t="s">
        <v>101</v>
      </c>
      <c r="DZ7" s="36" t="s">
        <v>101</v>
      </c>
      <c r="EA7" s="36" t="s">
        <v>101</v>
      </c>
      <c r="EB7" s="36">
        <v>0.01</v>
      </c>
      <c r="EC7" s="36">
        <v>4.5599999999999996</v>
      </c>
      <c r="ED7" s="36" t="s">
        <v>101</v>
      </c>
      <c r="EE7" s="36" t="s">
        <v>101</v>
      </c>
      <c r="EF7" s="36" t="s">
        <v>101</v>
      </c>
      <c r="EG7" s="36" t="s">
        <v>101</v>
      </c>
      <c r="EH7" s="36">
        <v>0</v>
      </c>
      <c r="EI7" s="36" t="s">
        <v>101</v>
      </c>
      <c r="EJ7" s="36" t="s">
        <v>101</v>
      </c>
      <c r="EK7" s="36" t="s">
        <v>101</v>
      </c>
      <c r="EL7" s="36" t="s">
        <v>101</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cp:lastPrinted>2017-02-13T04:41:11Z</cp:lastPrinted>
  <dcterms:created xsi:type="dcterms:W3CDTF">2017-02-08T02:35:23Z</dcterms:created>
  <dcterms:modified xsi:type="dcterms:W3CDTF">2017-02-13T04:41:17Z</dcterms:modified>
  <cp:category/>
</cp:coreProperties>
</file>