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5gr7jxCR5nXbFADgRtKAc0Ev5JTJnHB79dMOnG/V9vkYahuL1NW5ZfTdUdyv9ZsSJeuuYB9J5ZMyGF6hOhORg==" workbookSaltValue="oWtiDtfR4PkBqJYMWksbHQ=="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<sst xmlns="http://schemas.openxmlformats.org/spreadsheetml/2006/main" count="232" uniqueCount="111">
  <si>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</si>
  <si>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</si>
  <si>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</si>
  <si>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</si>
  <si>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</si>
  <si>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</si>
  <si>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</si>
  <si>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</si>
  <si>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</si>
  <si>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</si>
  <si>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</si>
  <si>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</si>
  <si>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</si>
  <si>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</si>
  <si>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</si>
  <si>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</si>
  <si>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</si>
  <si>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</si>
  <si>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</si>
  <si>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</si>
  <si>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</si>
  <si>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</si>
  <si>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</si>
  <si>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</si>
  <si>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</si>
  <si>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</si>
  <si>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</si>
  <si>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</si>
  <si>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</si>
  <si>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</si>
  <si>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</si>
  <si>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</si>
  <si>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</si>
  <si>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</si>
  <si>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</si>
  <si>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</si>
  <si>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</si>
  <si>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</si>
  <si>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</si>
  <si>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</si>
  <si>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</si>
  <si>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</si>
  <si>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</si>
  <si>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</si>
  <si>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</si>
  <si>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</si>
  <si>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</si>
  <si>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</si>
  <si>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</si>
  <si>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</si>
  <si>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</si>
  <si>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</si>
  <si>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</si>
  <si>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</si>
  <si>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</si>
  <si>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</si>
  <si>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</si>
  <si>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</si>
  <si>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</si>
  <si>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</si>
  <si>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</si>
  <si>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</si>
  <si>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</si>
  <si>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</si>
  <si>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</si>
  <si>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</si>
  <si>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</si>
  <si>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</si>
  <si>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</si>
  <si>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</si>
  <si>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</si>
  <si>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</si>
  <si>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</si>
  <si>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</si>
  <si>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</si>
  <si>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</si>
  <si>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</si>
  <si>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</si>
  <si>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</si>
  <si>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</si>
  <si>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</si>
  <si>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</si>
  <si>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</si>
  <si>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</si>
  <si>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</si>
  <si>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</si>
  <si>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</si>
  <si>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</si>
  <si>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</si>
  <si>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</si>
  <si>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</si>
  <si>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</si>
  <si>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</si>
  <si>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</si>
  <si>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</si>
  <si>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</si>
  <si>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</si>
  <si>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</si>
  <si>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</si>
  <si>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</si>
  <si>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</si>
  <si>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</si>
  <si>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</si>
  <si>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</si>
  <si>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</si>
  <si>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</si>
  <si>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</si>
  <si>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</si>
  <si>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‘④料金収入に対する企業債残高の割合を示す企業債残高対事業規模比率については、経年比較では低下傾向にあるが一方で類似団体との比較では高い水準である。
‘⑤使用料で回収すべき経費をどの程度使用料で賄っているかを表す経費回収率については、経年比較では僅かながら上昇傾向にある。類似団体との比較では悪い。これは汚水処理費（維持管理費）の増加が主な要因であり、今後さらなる適正な維持管理に努める必要がある。
‘⑥有収水量１㎥あたりの汚水処理費に要した費用であり、汚水資本費・汚水維持管理費の両方を含めた汚水処理コストを表す汚水処理原価については、経年比較ではほぼ横ばい傾向にある。これは汚水資本費が増加していることが主な要因であり類似団体との比較でも高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設置してある浄化槽の容量（大きさ）に対して１世帯あたりの居住者数の減少（５人槽でも１～２人など）によるものである。
‘⑧現在処理区域内人口のうち、実際に水洗便所等を設置して汚水処理している人口の割合を表す水洗化率については、経年比較では良い傾向にある。類似団体との比較でも良い状況となっている。
</t>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</si>
  <si>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</si>
  <si>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悪くなっている。また、汚水処理原価など「経営の効率性」に関する経営指標もほぼ横ばい傾向である。現在、水洗化率が100％となっているが汚水処理費（公費負担分除く）を賄えない状況であるので、経営改善のためには、汚水処理原価の低減を図り経費回収率の向上を目指すとともに、将来世代の地方債償還金の負担の増大を考慮に入れながら、計画的に施設整備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</si>
</sst>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95392"/>
        <c:axId val="101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595392"/>
        <c:axId val="101609856"/>
      </c:lineChart>
      <c:dateAx>
        <c:axId val="101595392"/>
        <c:scaling>
          <c:orientation val="minMax"/>
        </c:scaling>
        <c:delete val="1"/>
        <c:axPos val="b"/>
        <c:numFmt formatCode="ge" sourceLinked="1"/>
        <c:majorTickMark val="none"/>
        <c:minorTickMark val="none"/>
        <c:tickLblPos val="none"/>
        <c:crossAx val="101609856"/>
        <c:crosses val="autoZero"/>
        <c:auto val="1"/>
        <c:lblOffset val="100"/>
        <c:baseTimeUnit val="years"/>
      </c:dateAx>
      <c:valAx>
        <c:axId val="101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40.590000000000003</c:v>
                </c:pt>
                <c:pt idx="1">
                  <c:v>42.66</c:v>
                </c:pt>
                <c:pt idx="2">
                  <c:v>40.090000000000003</c:v>
                </c:pt>
                <c:pt idx="3">
                  <c:v>39.909999999999997</c:v>
                </c:pt>
                <c:pt idx="4">
                  <c:v>37.53</c:v>
                </c:pt>
              </c:numCache>
            </c:numRef>
          </c:val>
        </c:ser>
        <c:dLbls>
          <c:showLegendKey val="0"/>
          <c:showVal val="0"/>
          <c:showCatName val="0"/>
          <c:showSerName val="0"/>
          <c:showPercent val="0"/>
          <c:showBubbleSize val="0"/>
        </c:dLbls>
        <c:gapWidth val="150"/>
        <c:axId val="101935744"/>
        <c:axId val="1019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1935744"/>
        <c:axId val="101970688"/>
      </c:lineChart>
      <c:dateAx>
        <c:axId val="101935744"/>
        <c:scaling>
          <c:orientation val="minMax"/>
        </c:scaling>
        <c:delete val="1"/>
        <c:axPos val="b"/>
        <c:numFmt formatCode="ge" sourceLinked="1"/>
        <c:majorTickMark val="none"/>
        <c:minorTickMark val="none"/>
        <c:tickLblPos val="none"/>
        <c:crossAx val="101970688"/>
        <c:crosses val="autoZero"/>
        <c:auto val="1"/>
        <c:lblOffset val="100"/>
        <c:baseTimeUnit val="years"/>
      </c:dateAx>
      <c:valAx>
        <c:axId val="101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3115008"/>
        <c:axId val="103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3115008"/>
        <c:axId val="103121280"/>
      </c:lineChart>
      <c:dateAx>
        <c:axId val="103115008"/>
        <c:scaling>
          <c:orientation val="minMax"/>
        </c:scaling>
        <c:delete val="1"/>
        <c:axPos val="b"/>
        <c:numFmt formatCode="ge" sourceLinked="1"/>
        <c:majorTickMark val="none"/>
        <c:minorTickMark val="none"/>
        <c:tickLblPos val="none"/>
        <c:crossAx val="103121280"/>
        <c:crosses val="autoZero"/>
        <c:auto val="1"/>
        <c:lblOffset val="100"/>
        <c:baseTimeUnit val="years"/>
      </c:dateAx>
      <c:valAx>
        <c:axId val="1031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63.89</c:v>
                </c:pt>
                <c:pt idx="1">
                  <c:v>68.349999999999994</c:v>
                </c:pt>
                <c:pt idx="2">
                  <c:v>39.75</c:v>
                </c:pt>
                <c:pt idx="3">
                  <c:v>64.849999999999994</c:v>
                </c:pt>
                <c:pt idx="4">
                  <c:v>49.35</c:v>
                </c:pt>
              </c:numCache>
            </c:numRef>
          </c:val>
        </c:ser>
        <c:dLbls>
          <c:showLegendKey val="0"/>
          <c:showVal val="0"/>
          <c:showCatName val="0"/>
          <c:showSerName val="0"/>
          <c:showPercent val="0"/>
          <c:showBubbleSize val="0"/>
        </c:dLbls>
        <c:gapWidth val="150"/>
        <c:axId val="101640064"/>
        <c:axId val="100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0064"/>
        <c:axId val="100470784"/>
      </c:lineChart>
      <c:dateAx>
        <c:axId val="101640064"/>
        <c:scaling>
          <c:orientation val="minMax"/>
        </c:scaling>
        <c:delete val="1"/>
        <c:axPos val="b"/>
        <c:numFmt formatCode="ge" sourceLinked="1"/>
        <c:majorTickMark val="none"/>
        <c:minorTickMark val="none"/>
        <c:tickLblPos val="none"/>
        <c:crossAx val="100470784"/>
        <c:crosses val="autoZero"/>
        <c:auto val="1"/>
        <c:lblOffset val="100"/>
        <c:baseTimeUnit val="years"/>
      </c:dateAx>
      <c:valAx>
        <c:axId val="100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09184"/>
        <c:axId val="100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09184"/>
        <c:axId val="100511104"/>
      </c:lineChart>
      <c:dateAx>
        <c:axId val="100509184"/>
        <c:scaling>
          <c:orientation val="minMax"/>
        </c:scaling>
        <c:delete val="1"/>
        <c:axPos val="b"/>
        <c:numFmt formatCode="ge" sourceLinked="1"/>
        <c:majorTickMark val="none"/>
        <c:minorTickMark val="none"/>
        <c:tickLblPos val="none"/>
        <c:crossAx val="100511104"/>
        <c:crosses val="autoZero"/>
        <c:auto val="1"/>
        <c:lblOffset val="100"/>
        <c:baseTimeUnit val="years"/>
      </c:dateAx>
      <c:valAx>
        <c:axId val="100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87456"/>
        <c:axId val="1019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87456"/>
        <c:axId val="101989376"/>
      </c:lineChart>
      <c:dateAx>
        <c:axId val="101987456"/>
        <c:scaling>
          <c:orientation val="minMax"/>
        </c:scaling>
        <c:delete val="1"/>
        <c:axPos val="b"/>
        <c:numFmt formatCode="ge" sourceLinked="1"/>
        <c:majorTickMark val="none"/>
        <c:minorTickMark val="none"/>
        <c:tickLblPos val="none"/>
        <c:crossAx val="101989376"/>
        <c:crosses val="autoZero"/>
        <c:auto val="1"/>
        <c:lblOffset val="100"/>
        <c:baseTimeUnit val="years"/>
      </c:dateAx>
      <c:valAx>
        <c:axId val="1019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24320"/>
        <c:axId val="102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24320"/>
        <c:axId val="102026240"/>
      </c:lineChart>
      <c:dateAx>
        <c:axId val="102024320"/>
        <c:scaling>
          <c:orientation val="minMax"/>
        </c:scaling>
        <c:delete val="1"/>
        <c:axPos val="b"/>
        <c:numFmt formatCode="ge" sourceLinked="1"/>
        <c:majorTickMark val="none"/>
        <c:minorTickMark val="none"/>
        <c:tickLblPos val="none"/>
        <c:crossAx val="102026240"/>
        <c:crosses val="autoZero"/>
        <c:auto val="1"/>
        <c:lblOffset val="100"/>
        <c:baseTimeUnit val="years"/>
      </c:dateAx>
      <c:valAx>
        <c:axId val="102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49504"/>
        <c:axId val="101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49504"/>
        <c:axId val="101751424"/>
      </c:lineChart>
      <c:dateAx>
        <c:axId val="101749504"/>
        <c:scaling>
          <c:orientation val="minMax"/>
        </c:scaling>
        <c:delete val="1"/>
        <c:axPos val="b"/>
        <c:numFmt formatCode="ge" sourceLinked="1"/>
        <c:majorTickMark val="none"/>
        <c:minorTickMark val="none"/>
        <c:tickLblPos val="none"/>
        <c:crossAx val="101751424"/>
        <c:crosses val="autoZero"/>
        <c:auto val="1"/>
        <c:lblOffset val="100"/>
        <c:baseTimeUnit val="years"/>
      </c:dateAx>
      <c:valAx>
        <c:axId val="101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3413.11</c:v>
                </c:pt>
                <c:pt idx="1">
                  <c:v>2353</c:v>
                </c:pt>
                <c:pt idx="2">
                  <c:v>2346.36</c:v>
                </c:pt>
                <c:pt idx="3">
                  <c:v>1431.06</c:v>
                </c:pt>
                <c:pt idx="4">
                  <c:v>1541.24</c:v>
                </c:pt>
              </c:numCache>
            </c:numRef>
          </c:val>
        </c:ser>
        <c:dLbls>
          <c:showLegendKey val="0"/>
          <c:showVal val="0"/>
          <c:showCatName val="0"/>
          <c:showSerName val="0"/>
          <c:showPercent val="0"/>
          <c:showBubbleSize val="0"/>
        </c:dLbls>
        <c:gapWidth val="150"/>
        <c:axId val="101781888"/>
        <c:axId val="101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1781888"/>
        <c:axId val="101783808"/>
      </c:lineChart>
      <c:dateAx>
        <c:axId val="101781888"/>
        <c:scaling>
          <c:orientation val="minMax"/>
        </c:scaling>
        <c:delete val="1"/>
        <c:axPos val="b"/>
        <c:numFmt formatCode="ge" sourceLinked="1"/>
        <c:majorTickMark val="none"/>
        <c:minorTickMark val="none"/>
        <c:tickLblPos val="none"/>
        <c:crossAx val="101783808"/>
        <c:crosses val="autoZero"/>
        <c:auto val="1"/>
        <c:lblOffset val="100"/>
        <c:baseTimeUnit val="years"/>
      </c:dateAx>
      <c:valAx>
        <c:axId val="1017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41.58</c:v>
                </c:pt>
                <c:pt idx="1">
                  <c:v>40.83</c:v>
                </c:pt>
                <c:pt idx="2">
                  <c:v>35.61</c:v>
                </c:pt>
                <c:pt idx="3">
                  <c:v>45.38</c:v>
                </c:pt>
                <c:pt idx="4">
                  <c:v>44.54</c:v>
                </c:pt>
              </c:numCache>
            </c:numRef>
          </c:val>
        </c:ser>
        <c:dLbls>
          <c:showLegendKey val="0"/>
          <c:showVal val="0"/>
          <c:showCatName val="0"/>
          <c:showSerName val="0"/>
          <c:showPercent val="0"/>
          <c:showBubbleSize val="0"/>
        </c:dLbls>
        <c:gapWidth val="150"/>
        <c:axId val="101818368"/>
        <c:axId val="1018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1818368"/>
        <c:axId val="101820288"/>
      </c:lineChart>
      <c:dateAx>
        <c:axId val="101818368"/>
        <c:scaling>
          <c:orientation val="minMax"/>
        </c:scaling>
        <c:delete val="1"/>
        <c:axPos val="b"/>
        <c:numFmt formatCode="ge" sourceLinked="1"/>
        <c:majorTickMark val="none"/>
        <c:minorTickMark val="none"/>
        <c:tickLblPos val="none"/>
        <c:crossAx val="101820288"/>
        <c:crosses val="autoZero"/>
        <c:auto val="1"/>
        <c:lblOffset val="100"/>
        <c:baseTimeUnit val="years"/>
      </c:dateAx>
      <c:valAx>
        <c:axId val="101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258.13</c:v>
                </c:pt>
                <c:pt idx="1">
                  <c:v>262.91000000000003</c:v>
                </c:pt>
                <c:pt idx="2">
                  <c:v>297.54000000000002</c:v>
                </c:pt>
                <c:pt idx="3">
                  <c:v>248.7</c:v>
                </c:pt>
                <c:pt idx="4">
                  <c:v>254.12</c:v>
                </c:pt>
              </c:numCache>
            </c:numRef>
          </c:val>
        </c:ser>
        <c:dLbls>
          <c:showLegendKey val="0"/>
          <c:showVal val="0"/>
          <c:showCatName val="0"/>
          <c:showSerName val="0"/>
          <c:showPercent val="0"/>
          <c:showBubbleSize val="0"/>
        </c:dLbls>
        <c:gapWidth val="150"/>
        <c:axId val="101915648"/>
        <c:axId val="1019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1915648"/>
        <c:axId val="101917824"/>
      </c:lineChart>
      <c:dateAx>
        <c:axId val="101915648"/>
        <c:scaling>
          <c:orientation val="minMax"/>
        </c:scaling>
        <c:delete val="1"/>
        <c:axPos val="b"/>
        <c:numFmt formatCode="ge" sourceLinked="1"/>
        <c:majorTickMark val="none"/>
        <c:minorTickMark val="none"/>
        <c:tickLblPos val="none"/>
        <c:crossAx val="101917824"/>
        <c:crosses val="autoZero"/>
        <c:auto val="1"/>
        <c:lblOffset val="100"/>
        <c:baseTimeUnit val="years"/>
      </c:dateAx>
      <c:valAx>
        <c:axId val="1019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4.84</v>
      </c>
      <c r="Q10" s="43"/>
      <c r="R10" s="43"/>
      <c r="S10" s="43"/>
      <c r="T10" s="43"/>
      <c r="U10" s="43"/>
      <c r="V10" s="43"/>
      <c r="W10" s="43">
        <f>データ!P6</f>
        <v>100</v>
      </c>
      <c r="X10" s="43"/>
      <c r="Y10" s="43"/>
      <c r="Z10" s="43"/>
      <c r="AA10" s="43"/>
      <c r="AB10" s="43"/>
      <c r="AC10" s="43"/>
      <c r="AD10" s="47">
        <f>データ!Q6</f>
        <v>1620</v>
      </c>
      <c r="AE10" s="47"/>
      <c r="AF10" s="47"/>
      <c r="AG10" s="47"/>
      <c r="AH10" s="47"/>
      <c r="AI10" s="47"/>
      <c r="AJ10" s="47"/>
      <c r="AK10" s="2"/>
      <c r="AL10" s="47">
        <f>データ!U6</f>
        <v>896</v>
      </c>
      <c r="AM10" s="47"/>
      <c r="AN10" s="47"/>
      <c r="AO10" s="47"/>
      <c r="AP10" s="47"/>
      <c r="AQ10" s="47"/>
      <c r="AR10" s="47"/>
      <c r="AS10" s="47"/>
      <c r="AT10" s="43">
        <f>データ!V6</f>
        <v>0.1</v>
      </c>
      <c r="AU10" s="43"/>
      <c r="AV10" s="43"/>
      <c r="AW10" s="43"/>
      <c r="AX10" s="43"/>
      <c r="AY10" s="43"/>
      <c r="AZ10" s="43"/>
      <c r="BA10" s="43"/>
      <c r="BB10" s="43">
        <f>データ!W6</f>
        <v>8960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7Mce39JvGea55c9qgJ4tQUJBZDN6nTDwc6UdPpIA/IlL7gCvzWlduUerLOK2aGatH6rE/BF8sTjeNjysvF961Q==" saltValue="s8sSgiEaKUsD9E+QPjLpZ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AY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18</v>
      </c>
      <c r="F6" s="31">
        <f t="shared" si="3"/>
        <v>0</v>
      </c>
      <c r="G6" s="31">
        <f t="shared" si="3"/>
        <v>0</v>
      </c>
      <c r="H6" s="31" t="str">
        <f t="shared" si="3"/>
        <v>石川県　能登町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4.84</v>
      </c>
      <c r="P6" s="32">
        <f t="shared" si="3"/>
        <v>100</v>
      </c>
      <c r="Q6" s="32">
        <f t="shared" si="3"/>
        <v>1620</v>
      </c>
      <c r="R6" s="32">
        <f t="shared" si="3"/>
        <v>18750</v>
      </c>
      <c r="S6" s="32">
        <f t="shared" si="3"/>
        <v>273.27</v>
      </c>
      <c r="T6" s="32">
        <f t="shared" si="3"/>
        <v>68.61</v>
      </c>
      <c r="U6" s="32">
        <f t="shared" si="3"/>
        <v>896</v>
      </c>
      <c r="V6" s="32">
        <f t="shared" si="3"/>
        <v>0.1</v>
      </c>
      <c r="W6" s="32">
        <f t="shared" si="3"/>
        <v>8960</v>
      </c>
      <c r="X6" s="33">
        <f>IF(X7="",NA(),X7)</f>
        <v>63.89</v>
      </c>
      <c r="Y6" s="33">
        <f t="shared" ref="Y6:AG6" si="4">IF(Y7="",NA(),Y7)</f>
        <v>68.349999999999994</v>
      </c>
      <c r="Z6" s="33">
        <f t="shared" si="4"/>
        <v>39.75</v>
      </c>
      <c r="AA6" s="33">
        <f t="shared" si="4"/>
        <v>64.849999999999994</v>
      </c>
      <c r="AB6" s="33">
        <f t="shared" si="4"/>
        <v>49.35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3413.11</v>
      </c>
      <c r="BF6" s="33">
        <f t="shared" ref="BF6:BN6" si="7">IF(BF7="",NA(),BF7)</f>
        <v>2353</v>
      </c>
      <c r="BG6" s="33">
        <f t="shared" si="7"/>
        <v>2346.36</v>
      </c>
      <c r="BH6" s="33">
        <f t="shared" si="7"/>
        <v>1431.06</v>
      </c>
      <c r="BI6" s="33">
        <f t="shared" si="7"/>
        <v>1541.24</v>
      </c>
      <c r="BJ6" s="33">
        <f t="shared" si="7"/>
        <v>421.01</v>
      </c>
      <c r="BK6" s="33">
        <f t="shared" si="7"/>
        <v>430.64</v>
      </c>
      <c r="BL6" s="33">
        <f t="shared" si="7"/>
        <v>446.63</v>
      </c>
      <c r="BM6" s="33">
        <f t="shared" si="7"/>
        <v>416.91</v>
      </c>
      <c r="BN6" s="33">
        <f t="shared" si="7"/>
        <v>392.19</v>
      </c>
      <c r="BO6" s="32" t="str">
        <f>IF(BO7="","",IF(BO7="-","【-】","【"&amp;SUBSTITUTE(TEXT(BO7,"#,##0.00"),"-","△")&amp;"】"))</f>
        <v>【345.93】</v>
      </c>
      <c r="BP6" s="33">
        <f>IF(BP7="",NA(),BP7)</f>
        <v>41.58</v>
      </c>
      <c r="BQ6" s="33">
        <f t="shared" ref="BQ6:BY6" si="8">IF(BQ7="",NA(),BQ7)</f>
        <v>40.83</v>
      </c>
      <c r="BR6" s="33">
        <f t="shared" si="8"/>
        <v>35.61</v>
      </c>
      <c r="BS6" s="33">
        <f t="shared" si="8"/>
        <v>45.38</v>
      </c>
      <c r="BT6" s="33">
        <f t="shared" si="8"/>
        <v>44.54</v>
      </c>
      <c r="BU6" s="33">
        <f t="shared" si="8"/>
        <v>58.98</v>
      </c>
      <c r="BV6" s="33">
        <f t="shared" si="8"/>
        <v>58.78</v>
      </c>
      <c r="BW6" s="33">
        <f t="shared" si="8"/>
        <v>58.53</v>
      </c>
      <c r="BX6" s="33">
        <f t="shared" si="8"/>
        <v>57.93</v>
      </c>
      <c r="BY6" s="33">
        <f t="shared" si="8"/>
        <v>57.03</v>
      </c>
      <c r="BZ6" s="32" t="str">
        <f>IF(BZ7="","",IF(BZ7="-","【-】","【"&amp;SUBSTITUTE(TEXT(BZ7,"#,##0.00"),"-","△")&amp;"】"))</f>
        <v>【59.44】</v>
      </c>
      <c r="CA6" s="33">
        <f>IF(CA7="",NA(),CA7)</f>
        <v>258.13</v>
      </c>
      <c r="CB6" s="33">
        <f t="shared" ref="CB6:CJ6" si="9">IF(CB7="",NA(),CB7)</f>
        <v>262.91000000000003</v>
      </c>
      <c r="CC6" s="33">
        <f t="shared" si="9"/>
        <v>297.54000000000002</v>
      </c>
      <c r="CD6" s="33">
        <f t="shared" si="9"/>
        <v>248.7</v>
      </c>
      <c r="CE6" s="33">
        <f t="shared" si="9"/>
        <v>254.12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40.590000000000003</v>
      </c>
      <c r="CM6" s="33">
        <f t="shared" ref="CM6:CU6" si="10">IF(CM7="",NA(),CM7)</f>
        <v>42.66</v>
      </c>
      <c r="CN6" s="33">
        <f t="shared" si="10"/>
        <v>40.090000000000003</v>
      </c>
      <c r="CO6" s="33">
        <f t="shared" si="10"/>
        <v>39.909999999999997</v>
      </c>
      <c r="CP6" s="33">
        <f t="shared" si="10"/>
        <v>37.53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174637</v>
      </c>
      <c r="D7" s="35">
        <v>47</v>
      </c>
      <c r="E7" s="35">
        <v>18</v>
      </c>
      <c r="F7" s="35">
        <v>0</v>
      </c>
      <c r="G7" s="35">
        <v>0</v>
      </c>
      <c r="H7" s="35" t="s">
        <v>96</v>
      </c>
      <c r="I7" s="35" t="s">
        <v>97</v>
      </c>
      <c r="J7" s="35" t="s">
        <v>98</v>
      </c>
      <c r="K7" s="35" t="s">
        <v>99</v>
      </c>
      <c r="L7" s="35" t="s">
        <v>100</v>
      </c>
      <c r="M7" s="36" t="s">
        <v>101</v>
      </c>
      <c r="N7" s="36" t="s">
        <v>102</v>
      </c>
      <c r="O7" s="36">
        <v>4.84</v>
      </c>
      <c r="P7" s="36">
        <v>100</v>
      </c>
      <c r="Q7" s="36">
        <v>1620</v>
      </c>
      <c r="R7" s="36">
        <v>18750</v>
      </c>
      <c r="S7" s="36">
        <v>273.27</v>
      </c>
      <c r="T7" s="36">
        <v>68.61</v>
      </c>
      <c r="U7" s="36">
        <v>896</v>
      </c>
      <c r="V7" s="36">
        <v>0.1</v>
      </c>
      <c r="W7" s="36">
        <v>8960</v>
      </c>
      <c r="X7" s="36">
        <v>63.89</v>
      </c>
      <c r="Y7" s="36">
        <v>68.349999999999994</v>
      </c>
      <c r="Z7" s="36">
        <v>39.75</v>
      </c>
      <c r="AA7" s="36">
        <v>64.849999999999994</v>
      </c>
      <c r="AB7" s="36">
        <v>49.35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3413.11</v>
      </c>
      <c r="BF7" s="36">
        <v>2353</v>
      </c>
      <c r="BG7" s="36">
        <v>2346.36</v>
      </c>
      <c r="BH7" s="36">
        <v>1431.06</v>
      </c>
      <c r="BI7" s="36">
        <v>1541.24</v>
      </c>
      <c r="BJ7" s="36">
        <v>421.01</v>
      </c>
      <c r="BK7" s="36">
        <v>430.64</v>
      </c>
      <c r="BL7" s="36">
        <v>446.63</v>
      </c>
      <c r="BM7" s="36">
        <v>416.91</v>
      </c>
      <c r="BN7" s="36">
        <v>392.19</v>
      </c>
      <c r="BO7" s="36">
        <v>345.93</v>
      </c>
      <c r="BP7" s="36">
        <v>41.58</v>
      </c>
      <c r="BQ7" s="36">
        <v>40.83</v>
      </c>
      <c r="BR7" s="36">
        <v>35.61</v>
      </c>
      <c r="BS7" s="36">
        <v>45.38</v>
      </c>
      <c r="BT7" s="36">
        <v>44.54</v>
      </c>
      <c r="BU7" s="36">
        <v>58.98</v>
      </c>
      <c r="BV7" s="36">
        <v>58.78</v>
      </c>
      <c r="BW7" s="36">
        <v>58.53</v>
      </c>
      <c r="BX7" s="36">
        <v>57.93</v>
      </c>
      <c r="BY7" s="36">
        <v>57.03</v>
      </c>
      <c r="BZ7" s="36">
        <v>59.44</v>
      </c>
      <c r="CA7" s="36">
        <v>258.13</v>
      </c>
      <c r="CB7" s="36">
        <v>262.91000000000003</v>
      </c>
      <c r="CC7" s="36">
        <v>297.54000000000002</v>
      </c>
      <c r="CD7" s="36">
        <v>248.7</v>
      </c>
      <c r="CE7" s="36">
        <v>254.12</v>
      </c>
      <c r="CF7" s="36">
        <v>253.84</v>
      </c>
      <c r="CG7" s="36">
        <v>257.02999999999997</v>
      </c>
      <c r="CH7" s="36">
        <v>266.57</v>
      </c>
      <c r="CI7" s="36">
        <v>276.93</v>
      </c>
      <c r="CJ7" s="36">
        <v>283.73</v>
      </c>
      <c r="CK7" s="36">
        <v>272.79000000000002</v>
      </c>
      <c r="CL7" s="36">
        <v>40.590000000000003</v>
      </c>
      <c r="CM7" s="36">
        <v>42.66</v>
      </c>
      <c r="CN7" s="36">
        <v>40.090000000000003</v>
      </c>
      <c r="CO7" s="36">
        <v>39.909999999999997</v>
      </c>
      <c r="CP7" s="36">
        <v>37.53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2017-02-08T03:22:57Z</dcterms:created>
  <dcterms:modified xsi:type="dcterms:W3CDTF">2017-02-15T23:43:47Z</dcterms:modified>
  <cp:category/>
</cp:coreProperties>
</file>