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file01\shikadata\上下水道室\★★下水専用\1 会計（下）\1 下水道\9 経営分析\経営分析表H27年度決算\20170214県提出（修正後再提出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<sst xmlns="http://schemas.openxmlformats.org/spreadsheetml/2006/main" count="221" uniqueCount="111">
  <si>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</si>
  <si>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</si>
  <si>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</si>
  <si>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</si>
  <si>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</si>
  <si>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</si>
  <si>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</si>
  <si>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</si>
  <si>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</si>
  <si>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</si>
  <si>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</si>
  <si>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</si>
  <si>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</si>
  <si>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</si>
  <si>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</si>
  <si>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</si>
  <si>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</si>
  <si>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</si>
  <si>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</si>
  <si>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</si>
  <si>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</si>
  <si>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</si>
  <si>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</si>
  <si>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</si>
  <si>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</si>
  <si>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</si>
  <si>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</si>
  <si>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</si>
  <si>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</si>
  <si>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</si>
  <si>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</si>
  <si>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</si>
  <si>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</si>
  <si>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</si>
  <si>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</si>
  <si>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</si>
  <si>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</si>
  <si>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</si>
  <si>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</si>
  <si>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</si>
  <si>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</si>
  <si>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</si>
  <si>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</si>
  <si>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</si>
  <si>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</si>
  <si>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</si>
  <si>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</si>
  <si>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</si>
  <si>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</si>
  <si>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</si>
  <si>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</si>
  <si>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</si>
  <si>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</si>
  <si>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</si>
  <si>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</si>
  <si>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</si>
  <si>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</si>
  <si>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</si>
  <si>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</si>
  <si>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</si>
  <si>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</si>
  <si>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</si>
  <si>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</si>
  <si>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</si>
  <si>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</si>
  <si>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</si>
  <si>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</si>
  <si>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</si>
  <si>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</si>
  <si>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</si>
  <si>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</si>
  <si>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</si>
  <si>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</si>
  <si>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</si>
  <si>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</si>
  <si>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</si>
  <si>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</si>
  <si>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</si>
  <si>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</si>
  <si>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</si>
  <si>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</si>
  <si>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</si>
  <si>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</si>
  <si>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</si>
  <si>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</si>
  <si>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</si>
  <si>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</si>
  <si>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</si>
  <si>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</si>
  <si>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</si>
  <si>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</si>
  <si>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</si>
  <si>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</si>
  <si>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</si>
  <si>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</si>
  <si>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</si>
  <si>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志賀町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</si>
  <si>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</si>
  <si>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</si>
  <si>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</si>
  <si>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</si>
  <si>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</si>
  <si>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</si>
  <si>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</si>
  <si>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</si>
  <si>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</si>
  <si>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</si>
  <si>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</si>
  <si>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①施設の老朽化について
　処理施設の設備機器に関して言えば、ストックマネジメント計画の策定により、効率的なライフサイクルコストの最小化を目指していく。今後の投資事業はこの事業が主となると考えている。
②管路施設の老朽化について
　供用開始からまだ年数が経過していないため、管の老朽化対策は現段階では考えていない。しかしながら、来るべく時期に備えて財政基盤、経営基盤を強化していく必要がある。</t>
    <rPh sb="1" eb="3">
      <t>シセツ</t>
    </rPh>
    <rPh sb="4" eb="7">
      <t>ロウキュウカ</t>
    </rPh>
    <rPh sb="13" eb="15">
      <t>ショリ</t>
    </rPh>
    <rPh sb="15" eb="17">
      <t>シセツ</t>
    </rPh>
    <rPh sb="18" eb="20">
      <t>セツビ</t>
    </rPh>
    <rPh sb="20" eb="22">
      <t>キキ</t>
    </rPh>
    <rPh sb="23" eb="24">
      <t>カン</t>
    </rPh>
    <rPh sb="26" eb="27">
      <t>イ</t>
    </rPh>
    <rPh sb="40" eb="42">
      <t>ケイカク</t>
    </rPh>
    <rPh sb="43" eb="45">
      <t>サクテイ</t>
    </rPh>
    <rPh sb="49" eb="52">
      <t>コウリツテキ</t>
    </rPh>
    <rPh sb="64" eb="67">
      <t>サイショウカ</t>
    </rPh>
    <rPh sb="68" eb="70">
      <t>メザ</t>
    </rPh>
    <rPh sb="75" eb="77">
      <t>コンゴ</t>
    </rPh>
    <rPh sb="78" eb="80">
      <t>トウシ</t>
    </rPh>
    <rPh sb="80" eb="82">
      <t>ジギョウ</t>
    </rPh>
    <rPh sb="85" eb="87">
      <t>ジギョウ</t>
    </rPh>
    <rPh sb="88" eb="89">
      <t>シュ</t>
    </rPh>
    <rPh sb="93" eb="94">
      <t>カンガ</t>
    </rPh>
    <rPh sb="102" eb="104">
      <t>カンロ</t>
    </rPh>
    <rPh sb="104" eb="106">
      <t>シセツ</t>
    </rPh>
    <rPh sb="107" eb="110">
      <t>ロウキュウカ</t>
    </rPh>
    <rPh sb="116" eb="118">
      <t>キョウヨウ</t>
    </rPh>
    <rPh sb="118" eb="120">
      <t>カイシ</t>
    </rPh>
    <rPh sb="124" eb="126">
      <t>ネンスウ</t>
    </rPh>
    <rPh sb="127" eb="129">
      <t>ケイカ</t>
    </rPh>
    <rPh sb="137" eb="138">
      <t>カン</t>
    </rPh>
    <rPh sb="139" eb="142">
      <t>ロウキュウカ</t>
    </rPh>
    <rPh sb="142" eb="144">
      <t>タイサク</t>
    </rPh>
    <rPh sb="150" eb="151">
      <t>カンガ</t>
    </rPh>
    <rPh sb="164" eb="165">
      <t>キタ</t>
    </rPh>
    <rPh sb="168" eb="170">
      <t>ジキ</t>
    </rPh>
    <rPh sb="171" eb="172">
      <t>ソナ</t>
    </rPh>
    <rPh sb="174" eb="176">
      <t>ザイセイ</t>
    </rPh>
    <rPh sb="176" eb="178">
      <t>キバン</t>
    </rPh>
    <rPh sb="179" eb="181">
      <t>ケイエイ</t>
    </rPh>
    <rPh sb="181" eb="183">
      <t>キバン</t>
    </rPh>
    <rPh sb="184" eb="186">
      <t>キョウカ</t>
    </rPh>
    <rPh sb="190" eb="192">
      <t>ヒツヨウ</t>
    </rPh>
    <phoneticPr fontId="4"/>
  </si>
  <si>
    <t>　公共下水道事業は平成29年度で完了を予定しているため、今後はストックマネジメントに基づく事業及び維持管理のコスト削減、未接続世帯の加入促進に力を入れていく必要がある。来る料金改定により、指標的には向上するものもあるが、あくまでも一時的と考えており、将来にわたり健全な経営体制を現段階より構築していく予定である。
　また、経営体制の大幅な変更点として、平成31年度より地方公営企業法の適用を全下水道事業で予定しており、財政マネジメントの向上に的確に取り組み、経営・資産等の状況の把握、弾力的な経営を図っていく。</t>
    <rPh sb="1" eb="3">
      <t>コウキョウ</t>
    </rPh>
    <rPh sb="3" eb="6">
      <t>ゲスイドウ</t>
    </rPh>
    <rPh sb="6" eb="8">
      <t>ジギョウ</t>
    </rPh>
    <rPh sb="9" eb="11">
      <t>ヘイセイ</t>
    </rPh>
    <rPh sb="13" eb="15">
      <t>ネンド</t>
    </rPh>
    <rPh sb="16" eb="18">
      <t>カンリョウ</t>
    </rPh>
    <rPh sb="19" eb="21">
      <t>ヨテイ</t>
    </rPh>
    <rPh sb="28" eb="30">
      <t>コンゴ</t>
    </rPh>
    <rPh sb="42" eb="43">
      <t>モト</t>
    </rPh>
    <rPh sb="45" eb="47">
      <t>ジギョウ</t>
    </rPh>
    <rPh sb="47" eb="48">
      <t>オヨ</t>
    </rPh>
    <rPh sb="49" eb="51">
      <t>イジ</t>
    </rPh>
    <rPh sb="51" eb="53">
      <t>カンリ</t>
    </rPh>
    <rPh sb="57" eb="59">
      <t>サクゲン</t>
    </rPh>
    <rPh sb="60" eb="61">
      <t>ミ</t>
    </rPh>
    <rPh sb="61" eb="63">
      <t>セツゾク</t>
    </rPh>
    <rPh sb="63" eb="65">
      <t>セタイ</t>
    </rPh>
    <rPh sb="66" eb="68">
      <t>カニュウ</t>
    </rPh>
    <rPh sb="68" eb="70">
      <t>ソクシン</t>
    </rPh>
    <rPh sb="71" eb="72">
      <t>チカラ</t>
    </rPh>
    <rPh sb="73" eb="74">
      <t>イ</t>
    </rPh>
    <rPh sb="78" eb="80">
      <t>ヒツヨウ</t>
    </rPh>
    <rPh sb="84" eb="85">
      <t>キタ</t>
    </rPh>
    <rPh sb="86" eb="88">
      <t>リョウキン</t>
    </rPh>
    <rPh sb="88" eb="90">
      <t>カイテイ</t>
    </rPh>
    <rPh sb="94" eb="97">
      <t>シヒョウテキ</t>
    </rPh>
    <rPh sb="99" eb="101">
      <t>コウジョウ</t>
    </rPh>
    <rPh sb="115" eb="118">
      <t>イチジテキ</t>
    </rPh>
    <rPh sb="119" eb="120">
      <t>カンガ</t>
    </rPh>
    <rPh sb="125" eb="127">
      <t>ショウライ</t>
    </rPh>
    <rPh sb="131" eb="133">
      <t>ケンゼン</t>
    </rPh>
    <rPh sb="134" eb="136">
      <t>ケイエイ</t>
    </rPh>
    <rPh sb="136" eb="138">
      <t>タイセイ</t>
    </rPh>
    <rPh sb="139" eb="142">
      <t>ゲンダンカイ</t>
    </rPh>
    <rPh sb="144" eb="146">
      <t>コウチク</t>
    </rPh>
    <rPh sb="150" eb="152">
      <t>ヨテイ</t>
    </rPh>
    <rPh sb="161" eb="163">
      <t>ケイエイ</t>
    </rPh>
    <rPh sb="163" eb="165">
      <t>タイセイ</t>
    </rPh>
    <rPh sb="166" eb="168">
      <t>オオハバ</t>
    </rPh>
    <rPh sb="169" eb="171">
      <t>ヘンコウ</t>
    </rPh>
    <rPh sb="171" eb="172">
      <t>テン</t>
    </rPh>
    <rPh sb="176" eb="178">
      <t>ヘイセイ</t>
    </rPh>
    <rPh sb="180" eb="182">
      <t>ネンド</t>
    </rPh>
    <rPh sb="184" eb="186">
      <t>チホウ</t>
    </rPh>
    <rPh sb="186" eb="188">
      <t>コウエイ</t>
    </rPh>
    <rPh sb="188" eb="190">
      <t>キギョウ</t>
    </rPh>
    <rPh sb="190" eb="191">
      <t>ホウ</t>
    </rPh>
    <rPh sb="192" eb="194">
      <t>テキヨウ</t>
    </rPh>
    <rPh sb="195" eb="196">
      <t>ゼン</t>
    </rPh>
    <rPh sb="196" eb="199">
      <t>ゲスイドウ</t>
    </rPh>
    <rPh sb="199" eb="201">
      <t>ジギョウ</t>
    </rPh>
    <rPh sb="202" eb="204">
      <t>ヨテイ</t>
    </rPh>
    <rPh sb="209" eb="211">
      <t>ザイセイ</t>
    </rPh>
    <rPh sb="218" eb="220">
      <t>コウジョウ</t>
    </rPh>
    <rPh sb="221" eb="223">
      <t>テキカク</t>
    </rPh>
    <rPh sb="224" eb="225">
      <t>ト</t>
    </rPh>
    <rPh sb="226" eb="227">
      <t>ク</t>
    </rPh>
    <rPh sb="229" eb="231">
      <t>ケイエイ</t>
    </rPh>
    <rPh sb="232" eb="234">
      <t>シサン</t>
    </rPh>
    <rPh sb="234" eb="235">
      <t>トウ</t>
    </rPh>
    <rPh sb="236" eb="238">
      <t>ジョウキョウ</t>
    </rPh>
    <rPh sb="239" eb="241">
      <t>ハアク</t>
    </rPh>
    <rPh sb="242" eb="245">
      <t>ダンリョクテキ</t>
    </rPh>
    <rPh sb="246" eb="248">
      <t>ケイエイ</t>
    </rPh>
    <rPh sb="249" eb="250">
      <t>ハカ</t>
    </rPh>
    <phoneticPr fontId="4"/>
  </si>
  <si>
    <t xml:space="preserve"> ①収益的収支比率
　収益的には、整備率及び接続世帯が増加したため、年々増収傾向であったが、地方債償還額の増加により指標は昨年度より下落している。今後も地方債償還額は増加していくため、現状のままでは将来的にも指標は下落傾向になると予測されますが、町では平成30年度に合併協定に基づく不均一料金体系の改定を見込んでおり、収益が大幅に増加する見込みである。その結果、指標は一時的には上昇すると思われる。
④企業債残高事業規模比率
　大規模な投資を短期間で行ってきた経緯と、料金設定が低いため、平均値の倍以上数値である。料金収入が増加すると指標は減少するが、平均値までは減少しないと思われる。
⑤経費回収率、汚水処理原価
　経費回収率は全国平均を下回り、50％未満の指標で推移している。地方債償還額が年々増加するため、現状では指標の向上は難しいが、来る料金改定による収益増加で数値は向上する予定。また、同時に処理場の維持管理経費のコスト削減に一層努めていく次第である。
　汚水処理原価は全国平均値であり、今後の有収水量の増加に伴い、減少傾向にあると予測される。
⑧水洗化率
　下水道整備の進捗が進み今後接続世帯は増加してくる見込みであるが、町としても一層の接続促進にむけた取組に積極的に取り組んでいく。
</t>
    <rPh sb="2" eb="5">
      <t>シュウエキテキ</t>
    </rPh>
    <rPh sb="5" eb="7">
      <t>シュウシ</t>
    </rPh>
    <rPh sb="7" eb="9">
      <t>ヒリツ</t>
    </rPh>
    <rPh sb="11" eb="14">
      <t>シュウエキテキ</t>
    </rPh>
    <rPh sb="17" eb="19">
      <t>セイビ</t>
    </rPh>
    <rPh sb="19" eb="20">
      <t>リツ</t>
    </rPh>
    <rPh sb="20" eb="21">
      <t>オヨ</t>
    </rPh>
    <rPh sb="22" eb="24">
      <t>セツゾク</t>
    </rPh>
    <rPh sb="24" eb="26">
      <t>セタイ</t>
    </rPh>
    <rPh sb="27" eb="29">
      <t>ゾウカ</t>
    </rPh>
    <rPh sb="34" eb="36">
      <t>ネンネン</t>
    </rPh>
    <rPh sb="36" eb="38">
      <t>ゾウシュウ</t>
    </rPh>
    <rPh sb="38" eb="40">
      <t>ケイコウ</t>
    </rPh>
    <rPh sb="46" eb="48">
      <t>チホウ</t>
    </rPh>
    <rPh sb="48" eb="49">
      <t>サイ</t>
    </rPh>
    <rPh sb="49" eb="51">
      <t>ショウカン</t>
    </rPh>
    <rPh sb="51" eb="52">
      <t>ガク</t>
    </rPh>
    <rPh sb="53" eb="55">
      <t>ゾウカ</t>
    </rPh>
    <rPh sb="58" eb="60">
      <t>シヒョウ</t>
    </rPh>
    <rPh sb="61" eb="64">
      <t>サクネンド</t>
    </rPh>
    <rPh sb="66" eb="68">
      <t>ゲラク</t>
    </rPh>
    <rPh sb="73" eb="75">
      <t>コンゴ</t>
    </rPh>
    <rPh sb="76" eb="78">
      <t>チホウ</t>
    </rPh>
    <rPh sb="78" eb="79">
      <t>サイ</t>
    </rPh>
    <rPh sb="79" eb="81">
      <t>ショウカン</t>
    </rPh>
    <rPh sb="81" eb="82">
      <t>ガク</t>
    </rPh>
    <rPh sb="83" eb="85">
      <t>ゾウカ</t>
    </rPh>
    <rPh sb="92" eb="94">
      <t>ゲンジョウ</t>
    </rPh>
    <rPh sb="99" eb="101">
      <t>ショウライ</t>
    </rPh>
    <rPh sb="101" eb="102">
      <t>テキ</t>
    </rPh>
    <rPh sb="104" eb="106">
      <t>シヒョウ</t>
    </rPh>
    <rPh sb="107" eb="109">
      <t>ゲラク</t>
    </rPh>
    <rPh sb="109" eb="111">
      <t>ケイコウ</t>
    </rPh>
    <rPh sb="115" eb="117">
      <t>ヨソク</t>
    </rPh>
    <rPh sb="123" eb="124">
      <t>マチ</t>
    </rPh>
    <rPh sb="126" eb="128">
      <t>ヘイセイ</t>
    </rPh>
    <rPh sb="130" eb="132">
      <t>ネンド</t>
    </rPh>
    <rPh sb="133" eb="135">
      <t>ガッペイ</t>
    </rPh>
    <rPh sb="135" eb="137">
      <t>キョウテイ</t>
    </rPh>
    <rPh sb="138" eb="139">
      <t>モト</t>
    </rPh>
    <rPh sb="141" eb="144">
      <t>フキンイツ</t>
    </rPh>
    <rPh sb="144" eb="146">
      <t>リョウキン</t>
    </rPh>
    <rPh sb="146" eb="148">
      <t>タイケイ</t>
    </rPh>
    <rPh sb="149" eb="151">
      <t>カイテイ</t>
    </rPh>
    <rPh sb="152" eb="154">
      <t>ミコ</t>
    </rPh>
    <rPh sb="159" eb="161">
      <t>シュウエキ</t>
    </rPh>
    <rPh sb="162" eb="164">
      <t>オオハバ</t>
    </rPh>
    <rPh sb="165" eb="167">
      <t>ゾウカ</t>
    </rPh>
    <rPh sb="169" eb="171">
      <t>ミコ</t>
    </rPh>
    <rPh sb="178" eb="180">
      <t>ケッカ</t>
    </rPh>
    <rPh sb="181" eb="183">
      <t>シヒョウ</t>
    </rPh>
    <rPh sb="184" eb="187">
      <t>イチジテキ</t>
    </rPh>
    <rPh sb="189" eb="191">
      <t>ジョウショウ</t>
    </rPh>
    <rPh sb="194" eb="195">
      <t>オモ</t>
    </rPh>
    <rPh sb="201" eb="203">
      <t>キギョウ</t>
    </rPh>
    <rPh sb="203" eb="204">
      <t>サイ</t>
    </rPh>
    <rPh sb="204" eb="206">
      <t>ザンダカ</t>
    </rPh>
    <rPh sb="206" eb="208">
      <t>ジギョウ</t>
    </rPh>
    <rPh sb="208" eb="210">
      <t>キボ</t>
    </rPh>
    <rPh sb="210" eb="212">
      <t>ヒリツ</t>
    </rPh>
    <rPh sb="214" eb="217">
      <t>ダイキボ</t>
    </rPh>
    <rPh sb="218" eb="220">
      <t>トウシ</t>
    </rPh>
    <rPh sb="221" eb="224">
      <t>タンキカン</t>
    </rPh>
    <rPh sb="225" eb="226">
      <t>オコナ</t>
    </rPh>
    <rPh sb="230" eb="232">
      <t>ケイイ</t>
    </rPh>
    <rPh sb="234" eb="236">
      <t>リョウキン</t>
    </rPh>
    <rPh sb="236" eb="238">
      <t>セッテイ</t>
    </rPh>
    <rPh sb="239" eb="240">
      <t>ヒク</t>
    </rPh>
    <rPh sb="244" eb="247">
      <t>ヘイキンチ</t>
    </rPh>
    <rPh sb="248" eb="251">
      <t>バイイジョウ</t>
    </rPh>
    <rPh sb="251" eb="253">
      <t>スウチ</t>
    </rPh>
    <rPh sb="257" eb="259">
      <t>リョウキン</t>
    </rPh>
    <rPh sb="259" eb="261">
      <t>シュウニュウ</t>
    </rPh>
    <rPh sb="262" eb="264">
      <t>ゾウカ</t>
    </rPh>
    <rPh sb="267" eb="269">
      <t>シヒョウ</t>
    </rPh>
    <rPh sb="270" eb="272">
      <t>ゲンショウ</t>
    </rPh>
    <rPh sb="276" eb="279">
      <t>ヘイキンチ</t>
    </rPh>
    <rPh sb="282" eb="284">
      <t>ゲンショウ</t>
    </rPh>
    <rPh sb="288" eb="289">
      <t>オモ</t>
    </rPh>
    <rPh sb="295" eb="297">
      <t>ケイヒ</t>
    </rPh>
    <rPh sb="297" eb="299">
      <t>カイシュウ</t>
    </rPh>
    <rPh sb="299" eb="300">
      <t>リツ</t>
    </rPh>
    <rPh sb="301" eb="303">
      <t>オスイ</t>
    </rPh>
    <rPh sb="303" eb="305">
      <t>ショリ</t>
    </rPh>
    <rPh sb="305" eb="307">
      <t>ゲンカ</t>
    </rPh>
    <rPh sb="309" eb="311">
      <t>ケイヒ</t>
    </rPh>
    <rPh sb="311" eb="313">
      <t>カイシュウ</t>
    </rPh>
    <rPh sb="313" eb="314">
      <t>リツ</t>
    </rPh>
    <rPh sb="315" eb="317">
      <t>ゼンコク</t>
    </rPh>
    <rPh sb="317" eb="319">
      <t>ヘイキン</t>
    </rPh>
    <rPh sb="320" eb="322">
      <t>シタマワ</t>
    </rPh>
    <rPh sb="327" eb="329">
      <t>ミマン</t>
    </rPh>
    <rPh sb="330" eb="332">
      <t>シヒョウ</t>
    </rPh>
    <rPh sb="333" eb="335">
      <t>スイイ</t>
    </rPh>
    <rPh sb="340" eb="343">
      <t>チホウサイ</t>
    </rPh>
    <rPh sb="343" eb="345">
      <t>ショウカン</t>
    </rPh>
    <rPh sb="345" eb="346">
      <t>ガク</t>
    </rPh>
    <rPh sb="347" eb="349">
      <t>ネンネン</t>
    </rPh>
    <rPh sb="349" eb="351">
      <t>ゾウカ</t>
    </rPh>
    <rPh sb="356" eb="358">
      <t>ゲンジョウ</t>
    </rPh>
    <rPh sb="360" eb="362">
      <t>シヒョウ</t>
    </rPh>
    <rPh sb="363" eb="365">
      <t>コウジョウ</t>
    </rPh>
    <rPh sb="366" eb="367">
      <t>ムズカ</t>
    </rPh>
    <rPh sb="371" eb="372">
      <t>キタ</t>
    </rPh>
    <rPh sb="373" eb="375">
      <t>リョウキン</t>
    </rPh>
    <rPh sb="375" eb="377">
      <t>カイテイ</t>
    </rPh>
    <rPh sb="380" eb="382">
      <t>シュウエキ</t>
    </rPh>
    <rPh sb="382" eb="384">
      <t>ゾウカ</t>
    </rPh>
    <rPh sb="385" eb="387">
      <t>スウチ</t>
    </rPh>
    <rPh sb="388" eb="390">
      <t>コウジョウ</t>
    </rPh>
    <rPh sb="392" eb="394">
      <t>ヨテイ</t>
    </rPh>
    <rPh sb="398" eb="400">
      <t>ドウジ</t>
    </rPh>
    <rPh sb="401" eb="404">
      <t>ショリジョウ</t>
    </rPh>
    <rPh sb="405" eb="407">
      <t>イジ</t>
    </rPh>
    <rPh sb="407" eb="409">
      <t>カンリ</t>
    </rPh>
    <rPh sb="409" eb="411">
      <t>ケイヒ</t>
    </rPh>
    <rPh sb="415" eb="417">
      <t>サクゲン</t>
    </rPh>
    <rPh sb="418" eb="420">
      <t>イッソウ</t>
    </rPh>
    <rPh sb="420" eb="421">
      <t>ツト</t>
    </rPh>
    <rPh sb="425" eb="427">
      <t>シダイ</t>
    </rPh>
    <rPh sb="433" eb="435">
      <t>オスイ</t>
    </rPh>
    <rPh sb="435" eb="437">
      <t>ショリ</t>
    </rPh>
    <rPh sb="437" eb="439">
      <t>ゲンカ</t>
    </rPh>
    <rPh sb="440" eb="442">
      <t>ゼンコク</t>
    </rPh>
    <rPh sb="442" eb="445">
      <t>ヘイキンチ</t>
    </rPh>
    <rPh sb="449" eb="451">
      <t>コンゴ</t>
    </rPh>
    <rPh sb="452" eb="454">
      <t>ユウシュウ</t>
    </rPh>
    <rPh sb="454" eb="456">
      <t>スイリョウ</t>
    </rPh>
    <rPh sb="457" eb="459">
      <t>ゾウカ</t>
    </rPh>
    <rPh sb="460" eb="461">
      <t>トモナ</t>
    </rPh>
    <rPh sb="463" eb="464">
      <t>ゲン</t>
    </rPh>
    <rPh sb="464" eb="465">
      <t>ショウ</t>
    </rPh>
    <rPh sb="465" eb="467">
      <t>ケイコウ</t>
    </rPh>
    <rPh sb="471" eb="473">
      <t>ヨソク</t>
    </rPh>
    <rPh sb="479" eb="482">
      <t>スイセンカ</t>
    </rPh>
    <rPh sb="482" eb="483">
      <t>リツ</t>
    </rPh>
    <rPh sb="485" eb="488">
      <t>ゲスイドウ</t>
    </rPh>
    <rPh sb="488" eb="490">
      <t>セイビ</t>
    </rPh>
    <rPh sb="491" eb="493">
      <t>シンチョク</t>
    </rPh>
    <rPh sb="494" eb="495">
      <t>スス</t>
    </rPh>
    <rPh sb="496" eb="498">
      <t>コンゴ</t>
    </rPh>
    <rPh sb="498" eb="500">
      <t>セツゾク</t>
    </rPh>
    <rPh sb="500" eb="502">
      <t>セタイ</t>
    </rPh>
    <rPh sb="503" eb="505">
      <t>ゾウカ</t>
    </rPh>
    <rPh sb="509" eb="511">
      <t>ミコ</t>
    </rPh>
    <rPh sb="517" eb="518">
      <t>マチ</t>
    </rPh>
    <rPh sb="522" eb="524">
      <t>イッソウ</t>
    </rPh>
    <rPh sb="525" eb="527">
      <t>セツゾク</t>
    </rPh>
    <rPh sb="527" eb="529">
      <t>ソクシン</t>
    </rPh>
    <rPh sb="533" eb="535">
      <t>トリクミ</t>
    </rPh>
    <rPh sb="536" eb="539">
      <t>セッキョクテキ</t>
    </rPh>
    <rPh sb="540" eb="541">
      <t>ト</t>
    </rPh>
    <rPh sb="542" eb="543">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</si>
</sst>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8605504"/>
        <c:axId val="108609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0.14000000000000001</c:v>
                </c:pt>
                <c:pt idx="2" formatCode="#,##0.00;&quot;△&quot;#,##0.00">
                  <c:v>0</c:v>
                </c:pt>
                <c:pt idx="3">
                  <c:v>0.17</c:v>
                </c:pt>
                <c:pt idx="4">
                  <c:v>0.15</c:v>
                </c:pt>
              </c:numCache>
            </c:numRef>
          </c:val>
          <c:smooth val="0"/>
        </c:ser>
        <c:dLbls>
          <c:showLegendKey val="0"/>
          <c:showVal val="0"/>
          <c:showCatName val="0"/>
          <c:showSerName val="0"/>
          <c:showPercent val="0"/>
          <c:showBubbleSize val="0"/>
        </c:dLbls>
        <c:marker val="1"/>
        <c:smooth val="0"/>
        <c:axId val="108605504"/>
        <c:axId val="108609704"/>
      </c:lineChart>
      <c:dateAx>
        <c:axId val="108605504"/>
        <c:scaling>
          <c:orientation val="minMax"/>
        </c:scaling>
        <c:delete val="1"/>
        <c:axPos val="b"/>
        <c:numFmt formatCode="ge" sourceLinked="1"/>
        <c:majorTickMark val="none"/>
        <c:minorTickMark val="none"/>
        <c:tickLblPos val="none"/>
        <c:crossAx val="108609704"/>
        <c:crosses val="autoZero"/>
        <c:auto val="1"/>
        <c:lblOffset val="100"/>
        <c:baseTimeUnit val="years"/>
      </c:dateAx>
      <c:valAx>
        <c:axId val="10860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0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31.24</c:v>
                </c:pt>
                <c:pt idx="1">
                  <c:v>9.42</c:v>
                </c:pt>
                <c:pt idx="2">
                  <c:v>9.42</c:v>
                </c:pt>
                <c:pt idx="3">
                  <c:v>49.42</c:v>
                </c:pt>
                <c:pt idx="4">
                  <c:v>43.34</c:v>
                </c:pt>
              </c:numCache>
            </c:numRef>
          </c:val>
        </c:ser>
        <c:dLbls>
          <c:showLegendKey val="0"/>
          <c:showVal val="0"/>
          <c:showCatName val="0"/>
          <c:showSerName val="0"/>
          <c:showPercent val="0"/>
          <c:showBubbleSize val="0"/>
        </c:dLbls>
        <c:gapWidth val="150"/>
        <c:axId val="139394048"/>
        <c:axId val="13939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41.95</c:v>
                </c:pt>
                <c:pt idx="2">
                  <c:v>40.71</c:v>
                </c:pt>
                <c:pt idx="3">
                  <c:v>43.53</c:v>
                </c:pt>
                <c:pt idx="4">
                  <c:v>49.39</c:v>
                </c:pt>
              </c:numCache>
            </c:numRef>
          </c:val>
          <c:smooth val="0"/>
        </c:ser>
        <c:dLbls>
          <c:showLegendKey val="0"/>
          <c:showVal val="0"/>
          <c:showCatName val="0"/>
          <c:showSerName val="0"/>
          <c:showPercent val="0"/>
          <c:showBubbleSize val="0"/>
        </c:dLbls>
        <c:marker val="1"/>
        <c:smooth val="0"/>
        <c:axId val="139394048"/>
        <c:axId val="139394440"/>
      </c:lineChart>
      <c:dateAx>
        <c:axId val="139394048"/>
        <c:scaling>
          <c:orientation val="minMax"/>
        </c:scaling>
        <c:delete val="1"/>
        <c:axPos val="b"/>
        <c:numFmt formatCode="ge" sourceLinked="1"/>
        <c:majorTickMark val="none"/>
        <c:minorTickMark val="none"/>
        <c:tickLblPos val="none"/>
        <c:crossAx val="139394440"/>
        <c:crosses val="autoZero"/>
        <c:auto val="1"/>
        <c:lblOffset val="100"/>
        <c:baseTimeUnit val="years"/>
      </c:dateAx>
      <c:valAx>
        <c:axId val="13939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60.45</c:v>
                </c:pt>
                <c:pt idx="1">
                  <c:v>56.18</c:v>
                </c:pt>
                <c:pt idx="2">
                  <c:v>53.19</c:v>
                </c:pt>
                <c:pt idx="3">
                  <c:v>51.66</c:v>
                </c:pt>
                <c:pt idx="4">
                  <c:v>56.28</c:v>
                </c:pt>
              </c:numCache>
            </c:numRef>
          </c:val>
        </c:ser>
        <c:dLbls>
          <c:showLegendKey val="0"/>
          <c:showVal val="0"/>
          <c:showCatName val="0"/>
          <c:showSerName val="0"/>
          <c:showPercent val="0"/>
          <c:showBubbleSize val="0"/>
        </c:dLbls>
        <c:gapWidth val="150"/>
        <c:axId val="139395616"/>
        <c:axId val="13939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64.459999999999994</c:v>
                </c:pt>
                <c:pt idx="2">
                  <c:v>63.45</c:v>
                </c:pt>
                <c:pt idx="3">
                  <c:v>64.14</c:v>
                </c:pt>
                <c:pt idx="4">
                  <c:v>83.96</c:v>
                </c:pt>
              </c:numCache>
            </c:numRef>
          </c:val>
          <c:smooth val="0"/>
        </c:ser>
        <c:dLbls>
          <c:showLegendKey val="0"/>
          <c:showVal val="0"/>
          <c:showCatName val="0"/>
          <c:showSerName val="0"/>
          <c:showPercent val="0"/>
          <c:showBubbleSize val="0"/>
        </c:dLbls>
        <c:marker val="1"/>
        <c:smooth val="0"/>
        <c:axId val="139395616"/>
        <c:axId val="139396008"/>
      </c:lineChart>
      <c:dateAx>
        <c:axId val="139395616"/>
        <c:scaling>
          <c:orientation val="minMax"/>
        </c:scaling>
        <c:delete val="1"/>
        <c:axPos val="b"/>
        <c:numFmt formatCode="ge" sourceLinked="1"/>
        <c:majorTickMark val="none"/>
        <c:minorTickMark val="none"/>
        <c:tickLblPos val="none"/>
        <c:crossAx val="139396008"/>
        <c:crosses val="autoZero"/>
        <c:auto val="1"/>
        <c:lblOffset val="100"/>
        <c:baseTimeUnit val="years"/>
      </c:dateAx>
      <c:valAx>
        <c:axId val="13939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39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91.53</c:v>
                </c:pt>
                <c:pt idx="1">
                  <c:v>61.97</c:v>
                </c:pt>
                <c:pt idx="2">
                  <c:v>64.2</c:v>
                </c:pt>
                <c:pt idx="3">
                  <c:v>61.58</c:v>
                </c:pt>
                <c:pt idx="4">
                  <c:v>58.66</c:v>
                </c:pt>
              </c:numCache>
            </c:numRef>
          </c:val>
        </c:ser>
        <c:dLbls>
          <c:showLegendKey val="0"/>
          <c:showVal val="0"/>
          <c:showCatName val="0"/>
          <c:showSerName val="0"/>
          <c:showPercent val="0"/>
          <c:showBubbleSize val="0"/>
        </c:dLbls>
        <c:gapWidth val="150"/>
        <c:axId val="138873336"/>
        <c:axId val="13806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873336"/>
        <c:axId val="138064584"/>
      </c:lineChart>
      <c:dateAx>
        <c:axId val="138873336"/>
        <c:scaling>
          <c:orientation val="minMax"/>
        </c:scaling>
        <c:delete val="1"/>
        <c:axPos val="b"/>
        <c:numFmt formatCode="ge" sourceLinked="1"/>
        <c:majorTickMark val="none"/>
        <c:minorTickMark val="none"/>
        <c:tickLblPos val="none"/>
        <c:crossAx val="138064584"/>
        <c:crosses val="autoZero"/>
        <c:auto val="1"/>
        <c:lblOffset val="100"/>
        <c:baseTimeUnit val="years"/>
      </c:dateAx>
      <c:valAx>
        <c:axId val="13806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7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901592"/>
        <c:axId val="1389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901592"/>
        <c:axId val="138959616"/>
      </c:lineChart>
      <c:dateAx>
        <c:axId val="138901592"/>
        <c:scaling>
          <c:orientation val="minMax"/>
        </c:scaling>
        <c:delete val="1"/>
        <c:axPos val="b"/>
        <c:numFmt formatCode="ge" sourceLinked="1"/>
        <c:majorTickMark val="none"/>
        <c:minorTickMark val="none"/>
        <c:tickLblPos val="none"/>
        <c:crossAx val="138959616"/>
        <c:crosses val="autoZero"/>
        <c:auto val="1"/>
        <c:lblOffset val="100"/>
        <c:baseTimeUnit val="years"/>
      </c:dateAx>
      <c:valAx>
        <c:axId val="1389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901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8897696"/>
        <c:axId val="13899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8897696"/>
        <c:axId val="138996328"/>
      </c:lineChart>
      <c:dateAx>
        <c:axId val="138897696"/>
        <c:scaling>
          <c:orientation val="minMax"/>
        </c:scaling>
        <c:delete val="1"/>
        <c:axPos val="b"/>
        <c:numFmt formatCode="ge" sourceLinked="1"/>
        <c:majorTickMark val="none"/>
        <c:minorTickMark val="none"/>
        <c:tickLblPos val="none"/>
        <c:crossAx val="138996328"/>
        <c:crosses val="autoZero"/>
        <c:auto val="1"/>
        <c:lblOffset val="100"/>
        <c:baseTimeUnit val="years"/>
      </c:dateAx>
      <c:valAx>
        <c:axId val="13899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019680"/>
        <c:axId val="13902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019680"/>
        <c:axId val="139020072"/>
      </c:lineChart>
      <c:dateAx>
        <c:axId val="139019680"/>
        <c:scaling>
          <c:orientation val="minMax"/>
        </c:scaling>
        <c:delete val="1"/>
        <c:axPos val="b"/>
        <c:numFmt formatCode="ge" sourceLinked="1"/>
        <c:majorTickMark val="none"/>
        <c:minorTickMark val="none"/>
        <c:tickLblPos val="none"/>
        <c:crossAx val="139020072"/>
        <c:crosses val="autoZero"/>
        <c:auto val="1"/>
        <c:lblOffset val="100"/>
        <c:baseTimeUnit val="years"/>
      </c:dateAx>
      <c:valAx>
        <c:axId val="13902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1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021248"/>
        <c:axId val="13901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021248"/>
        <c:axId val="139018896"/>
      </c:lineChart>
      <c:dateAx>
        <c:axId val="139021248"/>
        <c:scaling>
          <c:orientation val="minMax"/>
        </c:scaling>
        <c:delete val="1"/>
        <c:axPos val="b"/>
        <c:numFmt formatCode="ge" sourceLinked="1"/>
        <c:majorTickMark val="none"/>
        <c:minorTickMark val="none"/>
        <c:tickLblPos val="none"/>
        <c:crossAx val="139018896"/>
        <c:crosses val="autoZero"/>
        <c:auto val="1"/>
        <c:lblOffset val="100"/>
        <c:baseTimeUnit val="years"/>
      </c:dateAx>
      <c:valAx>
        <c:axId val="13901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3569.24</c:v>
                </c:pt>
                <c:pt idx="1">
                  <c:v>5033.38</c:v>
                </c:pt>
                <c:pt idx="2">
                  <c:v>3541.73</c:v>
                </c:pt>
                <c:pt idx="3">
                  <c:v>3324.72</c:v>
                </c:pt>
                <c:pt idx="4">
                  <c:v>3173.56</c:v>
                </c:pt>
              </c:numCache>
            </c:numRef>
          </c:val>
        </c:ser>
        <c:dLbls>
          <c:showLegendKey val="0"/>
          <c:showVal val="0"/>
          <c:showCatName val="0"/>
          <c:showSerName val="0"/>
          <c:showPercent val="0"/>
          <c:showBubbleSize val="0"/>
        </c:dLbls>
        <c:gapWidth val="150"/>
        <c:axId val="139019288"/>
        <c:axId val="13916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1791.46</c:v>
                </c:pt>
                <c:pt idx="2">
                  <c:v>1826.49</c:v>
                </c:pt>
                <c:pt idx="3">
                  <c:v>1696.96</c:v>
                </c:pt>
                <c:pt idx="4">
                  <c:v>1162.3599999999999</c:v>
                </c:pt>
              </c:numCache>
            </c:numRef>
          </c:val>
          <c:smooth val="0"/>
        </c:ser>
        <c:dLbls>
          <c:showLegendKey val="0"/>
          <c:showVal val="0"/>
          <c:showCatName val="0"/>
          <c:showSerName val="0"/>
          <c:showPercent val="0"/>
          <c:showBubbleSize val="0"/>
        </c:dLbls>
        <c:marker val="1"/>
        <c:smooth val="0"/>
        <c:axId val="139019288"/>
        <c:axId val="139161448"/>
      </c:lineChart>
      <c:dateAx>
        <c:axId val="139019288"/>
        <c:scaling>
          <c:orientation val="minMax"/>
        </c:scaling>
        <c:delete val="1"/>
        <c:axPos val="b"/>
        <c:numFmt formatCode="ge" sourceLinked="1"/>
        <c:majorTickMark val="none"/>
        <c:minorTickMark val="none"/>
        <c:tickLblPos val="none"/>
        <c:crossAx val="139161448"/>
        <c:crosses val="autoZero"/>
        <c:auto val="1"/>
        <c:lblOffset val="100"/>
        <c:baseTimeUnit val="years"/>
      </c:dateAx>
      <c:valAx>
        <c:axId val="13916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1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46.4</c:v>
                </c:pt>
                <c:pt idx="1">
                  <c:v>29.48</c:v>
                </c:pt>
                <c:pt idx="2">
                  <c:v>44.61</c:v>
                </c:pt>
                <c:pt idx="3">
                  <c:v>44.76</c:v>
                </c:pt>
                <c:pt idx="4">
                  <c:v>46.18</c:v>
                </c:pt>
              </c:numCache>
            </c:numRef>
          </c:val>
        </c:ser>
        <c:dLbls>
          <c:showLegendKey val="0"/>
          <c:showVal val="0"/>
          <c:showCatName val="0"/>
          <c:showSerName val="0"/>
          <c:showPercent val="0"/>
          <c:showBubbleSize val="0"/>
        </c:dLbls>
        <c:gapWidth val="150"/>
        <c:axId val="139162624"/>
        <c:axId val="13916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51.28</c:v>
                </c:pt>
                <c:pt idx="2">
                  <c:v>48</c:v>
                </c:pt>
                <c:pt idx="3">
                  <c:v>47.23</c:v>
                </c:pt>
                <c:pt idx="4">
                  <c:v>68.209999999999994</c:v>
                </c:pt>
              </c:numCache>
            </c:numRef>
          </c:val>
          <c:smooth val="0"/>
        </c:ser>
        <c:dLbls>
          <c:showLegendKey val="0"/>
          <c:showVal val="0"/>
          <c:showCatName val="0"/>
          <c:showSerName val="0"/>
          <c:showPercent val="0"/>
          <c:showBubbleSize val="0"/>
        </c:dLbls>
        <c:marker val="1"/>
        <c:smooth val="0"/>
        <c:axId val="139162624"/>
        <c:axId val="139163016"/>
      </c:lineChart>
      <c:dateAx>
        <c:axId val="139162624"/>
        <c:scaling>
          <c:orientation val="minMax"/>
        </c:scaling>
        <c:delete val="1"/>
        <c:axPos val="b"/>
        <c:numFmt formatCode="ge" sourceLinked="1"/>
        <c:majorTickMark val="none"/>
        <c:minorTickMark val="none"/>
        <c:tickLblPos val="none"/>
        <c:crossAx val="139163016"/>
        <c:crosses val="autoZero"/>
        <c:auto val="1"/>
        <c:lblOffset val="100"/>
        <c:baseTimeUnit val="years"/>
      </c:dateAx>
      <c:valAx>
        <c:axId val="13916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236.94</c:v>
                </c:pt>
                <c:pt idx="1">
                  <c:v>383.47</c:v>
                </c:pt>
                <c:pt idx="2">
                  <c:v>253.81</c:v>
                </c:pt>
                <c:pt idx="3">
                  <c:v>261.07</c:v>
                </c:pt>
                <c:pt idx="4">
                  <c:v>252.27</c:v>
                </c:pt>
              </c:numCache>
            </c:numRef>
          </c:val>
        </c:ser>
        <c:dLbls>
          <c:showLegendKey val="0"/>
          <c:showVal val="0"/>
          <c:showCatName val="0"/>
          <c:showSerName val="0"/>
          <c:showPercent val="0"/>
          <c:showBubbleSize val="0"/>
        </c:dLbls>
        <c:gapWidth val="150"/>
        <c:axId val="139164192"/>
        <c:axId val="13916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311.81</c:v>
                </c:pt>
                <c:pt idx="2">
                  <c:v>334.37</c:v>
                </c:pt>
                <c:pt idx="3">
                  <c:v>351.41</c:v>
                </c:pt>
                <c:pt idx="4">
                  <c:v>250.84</c:v>
                </c:pt>
              </c:numCache>
            </c:numRef>
          </c:val>
          <c:smooth val="0"/>
        </c:ser>
        <c:dLbls>
          <c:showLegendKey val="0"/>
          <c:showVal val="0"/>
          <c:showCatName val="0"/>
          <c:showSerName val="0"/>
          <c:showPercent val="0"/>
          <c:showBubbleSize val="0"/>
        </c:dLbls>
        <c:marker val="1"/>
        <c:smooth val="0"/>
        <c:axId val="139164192"/>
        <c:axId val="139164584"/>
      </c:lineChart>
      <c:dateAx>
        <c:axId val="139164192"/>
        <c:scaling>
          <c:orientation val="minMax"/>
        </c:scaling>
        <c:delete val="1"/>
        <c:axPos val="b"/>
        <c:numFmt formatCode="ge" sourceLinked="1"/>
        <c:majorTickMark val="none"/>
        <c:minorTickMark val="none"/>
        <c:tickLblPos val="none"/>
        <c:crossAx val="139164584"/>
        <c:crosses val="autoZero"/>
        <c:auto val="1"/>
        <c:lblOffset val="100"/>
        <c:baseTimeUnit val="years"/>
      </c:dateAx>
      <c:valAx>
        <c:axId val="13916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16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T37" sqref="T3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志賀町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21670</v>
      </c>
      <c r="AM8" s="64"/>
      <c r="AN8" s="64"/>
      <c r="AO8" s="64"/>
      <c r="AP8" s="64"/>
      <c r="AQ8" s="64"/>
      <c r="AR8" s="64"/>
      <c r="AS8" s="64"/>
      <c r="AT8" s="63">
        <f>データ!S6</f>
        <v>246.76</v>
      </c>
      <c r="AU8" s="63"/>
      <c r="AV8" s="63"/>
      <c r="AW8" s="63"/>
      <c r="AX8" s="63"/>
      <c r="AY8" s="63"/>
      <c r="AZ8" s="63"/>
      <c r="BA8" s="63"/>
      <c r="BB8" s="63">
        <f>データ!T6</f>
        <v>87.82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45.29</v>
      </c>
      <c r="Q10" s="63"/>
      <c r="R10" s="63"/>
      <c r="S10" s="63"/>
      <c r="T10" s="63"/>
      <c r="U10" s="63"/>
      <c r="V10" s="63"/>
      <c r="W10" s="63">
        <f>データ!P6</f>
        <v>106.95</v>
      </c>
      <c r="X10" s="63"/>
      <c r="Y10" s="63"/>
      <c r="Z10" s="63"/>
      <c r="AA10" s="63"/>
      <c r="AB10" s="63"/>
      <c r="AC10" s="63"/>
      <c r="AD10" s="64">
        <f>データ!Q6</f>
        <v>1620</v>
      </c>
      <c r="AE10" s="64"/>
      <c r="AF10" s="64"/>
      <c r="AG10" s="64"/>
      <c r="AH10" s="64"/>
      <c r="AI10" s="64"/>
      <c r="AJ10" s="64"/>
      <c r="AK10" s="2"/>
      <c r="AL10" s="64">
        <f>データ!U6</f>
        <v>9736</v>
      </c>
      <c r="AM10" s="64"/>
      <c r="AN10" s="64"/>
      <c r="AO10" s="64"/>
      <c r="AP10" s="64"/>
      <c r="AQ10" s="64"/>
      <c r="AR10" s="64"/>
      <c r="AS10" s="64"/>
      <c r="AT10" s="63">
        <f>データ!V6</f>
        <v>5.13</v>
      </c>
      <c r="AU10" s="63"/>
      <c r="AV10" s="63"/>
      <c r="AW10" s="63"/>
      <c r="AX10" s="63"/>
      <c r="AY10" s="63"/>
      <c r="AZ10" s="63"/>
      <c r="BA10" s="63"/>
      <c r="BB10" s="63">
        <f>データ!W6</f>
        <v>1897.86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173843</v>
      </c>
      <c r="D6" s="31">
        <f t="shared" si="3"/>
        <v>47</v>
      </c>
      <c r="E6" s="31">
        <f t="shared" si="3"/>
        <v>17</v>
      </c>
      <c r="F6" s="31">
        <f t="shared" si="3"/>
        <v>1</v>
      </c>
      <c r="G6" s="31">
        <f t="shared" si="3"/>
        <v>0</v>
      </c>
      <c r="H6" s="31" t="str">
        <f t="shared" si="3"/>
        <v>石川県　志賀町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45.29</v>
      </c>
      <c r="P6" s="32">
        <f t="shared" si="3"/>
        <v>106.95</v>
      </c>
      <c r="Q6" s="32">
        <f t="shared" si="3"/>
        <v>1620</v>
      </c>
      <c r="R6" s="32">
        <f t="shared" si="3"/>
        <v>21670</v>
      </c>
      <c r="S6" s="32">
        <f t="shared" si="3"/>
        <v>246.76</v>
      </c>
      <c r="T6" s="32">
        <f t="shared" si="3"/>
        <v>87.82</v>
      </c>
      <c r="U6" s="32">
        <f t="shared" si="3"/>
        <v>9736</v>
      </c>
      <c r="V6" s="32">
        <f t="shared" si="3"/>
        <v>5.13</v>
      </c>
      <c r="W6" s="32">
        <f t="shared" si="3"/>
        <v>1897.86</v>
      </c>
      <c r="X6" s="33">
        <f>IF(X7="",NA(),X7)</f>
        <v>91.53</v>
      </c>
      <c r="Y6" s="33">
        <f t="shared" ref="Y6:AG6" si="4">IF(Y7="",NA(),Y7)</f>
        <v>61.97</v>
      </c>
      <c r="Z6" s="33">
        <f t="shared" si="4"/>
        <v>64.2</v>
      </c>
      <c r="AA6" s="33">
        <f t="shared" si="4"/>
        <v>61.58</v>
      </c>
      <c r="AB6" s="33">
        <f t="shared" si="4"/>
        <v>58.66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3569.24</v>
      </c>
      <c r="BF6" s="33">
        <f t="shared" ref="BF6:BN6" si="7">IF(BF7="",NA(),BF7)</f>
        <v>5033.38</v>
      </c>
      <c r="BG6" s="33">
        <f t="shared" si="7"/>
        <v>3541.73</v>
      </c>
      <c r="BH6" s="33">
        <f t="shared" si="7"/>
        <v>3324.72</v>
      </c>
      <c r="BI6" s="33">
        <f t="shared" si="7"/>
        <v>3173.56</v>
      </c>
      <c r="BJ6" s="33">
        <f t="shared" si="7"/>
        <v>1734.34</v>
      </c>
      <c r="BK6" s="33">
        <f t="shared" si="7"/>
        <v>1791.46</v>
      </c>
      <c r="BL6" s="33">
        <f t="shared" si="7"/>
        <v>1826.49</v>
      </c>
      <c r="BM6" s="33">
        <f t="shared" si="7"/>
        <v>1696.96</v>
      </c>
      <c r="BN6" s="33">
        <f t="shared" si="7"/>
        <v>1162.3599999999999</v>
      </c>
      <c r="BO6" s="32" t="str">
        <f>IF(BO7="","",IF(BO7="-","【-】","【"&amp;SUBSTITUTE(TEXT(BO7,"#,##0.00"),"-","△")&amp;"】"))</f>
        <v>【763.62】</v>
      </c>
      <c r="BP6" s="33">
        <f>IF(BP7="",NA(),BP7)</f>
        <v>46.4</v>
      </c>
      <c r="BQ6" s="33">
        <f t="shared" ref="BQ6:BY6" si="8">IF(BQ7="",NA(),BQ7)</f>
        <v>29.48</v>
      </c>
      <c r="BR6" s="33">
        <f t="shared" si="8"/>
        <v>44.61</v>
      </c>
      <c r="BS6" s="33">
        <f t="shared" si="8"/>
        <v>44.76</v>
      </c>
      <c r="BT6" s="33">
        <f t="shared" si="8"/>
        <v>46.18</v>
      </c>
      <c r="BU6" s="33">
        <f t="shared" si="8"/>
        <v>55.91</v>
      </c>
      <c r="BV6" s="33">
        <f t="shared" si="8"/>
        <v>51.28</v>
      </c>
      <c r="BW6" s="33">
        <f t="shared" si="8"/>
        <v>48</v>
      </c>
      <c r="BX6" s="33">
        <f t="shared" si="8"/>
        <v>47.23</v>
      </c>
      <c r="BY6" s="33">
        <f t="shared" si="8"/>
        <v>68.209999999999994</v>
      </c>
      <c r="BZ6" s="32" t="str">
        <f>IF(BZ7="","",IF(BZ7="-","【-】","【"&amp;SUBSTITUTE(TEXT(BZ7,"#,##0.00"),"-","△")&amp;"】"))</f>
        <v>【98.53】</v>
      </c>
      <c r="CA6" s="33">
        <f>IF(CA7="",NA(),CA7)</f>
        <v>236.94</v>
      </c>
      <c r="CB6" s="33">
        <f t="shared" ref="CB6:CJ6" si="9">IF(CB7="",NA(),CB7)</f>
        <v>383.47</v>
      </c>
      <c r="CC6" s="33">
        <f t="shared" si="9"/>
        <v>253.81</v>
      </c>
      <c r="CD6" s="33">
        <f t="shared" si="9"/>
        <v>261.07</v>
      </c>
      <c r="CE6" s="33">
        <f t="shared" si="9"/>
        <v>252.27</v>
      </c>
      <c r="CF6" s="33">
        <f t="shared" si="9"/>
        <v>284.98</v>
      </c>
      <c r="CG6" s="33">
        <f t="shared" si="9"/>
        <v>311.81</v>
      </c>
      <c r="CH6" s="33">
        <f t="shared" si="9"/>
        <v>334.37</v>
      </c>
      <c r="CI6" s="33">
        <f t="shared" si="9"/>
        <v>351.41</v>
      </c>
      <c r="CJ6" s="33">
        <f t="shared" si="9"/>
        <v>250.84</v>
      </c>
      <c r="CK6" s="32" t="str">
        <f>IF(CK7="","",IF(CK7="-","【-】","【"&amp;SUBSTITUTE(TEXT(CK7,"#,##0.00"),"-","△")&amp;"】"))</f>
        <v>【139.70】</v>
      </c>
      <c r="CL6" s="33">
        <f>IF(CL7="",NA(),CL7)</f>
        <v>31.24</v>
      </c>
      <c r="CM6" s="33">
        <f t="shared" ref="CM6:CU6" si="10">IF(CM7="",NA(),CM7)</f>
        <v>9.42</v>
      </c>
      <c r="CN6" s="33">
        <f t="shared" si="10"/>
        <v>9.42</v>
      </c>
      <c r="CO6" s="33">
        <f t="shared" si="10"/>
        <v>49.42</v>
      </c>
      <c r="CP6" s="33">
        <f t="shared" si="10"/>
        <v>43.34</v>
      </c>
      <c r="CQ6" s="33">
        <f t="shared" si="10"/>
        <v>41.48</v>
      </c>
      <c r="CR6" s="33">
        <f t="shared" si="10"/>
        <v>41.95</v>
      </c>
      <c r="CS6" s="33">
        <f t="shared" si="10"/>
        <v>40.71</v>
      </c>
      <c r="CT6" s="33">
        <f t="shared" si="10"/>
        <v>43.53</v>
      </c>
      <c r="CU6" s="33">
        <f t="shared" si="10"/>
        <v>49.39</v>
      </c>
      <c r="CV6" s="32" t="str">
        <f>IF(CV7="","",IF(CV7="-","【-】","【"&amp;SUBSTITUTE(TEXT(CV7,"#,##0.00"),"-","△")&amp;"】"))</f>
        <v>【60.01】</v>
      </c>
      <c r="CW6" s="33">
        <f>IF(CW7="",NA(),CW7)</f>
        <v>60.45</v>
      </c>
      <c r="CX6" s="33">
        <f t="shared" ref="CX6:DF6" si="11">IF(CX7="",NA(),CX7)</f>
        <v>56.18</v>
      </c>
      <c r="CY6" s="33">
        <f t="shared" si="11"/>
        <v>53.19</v>
      </c>
      <c r="CZ6" s="33">
        <f t="shared" si="11"/>
        <v>51.66</v>
      </c>
      <c r="DA6" s="33">
        <f t="shared" si="11"/>
        <v>56.28</v>
      </c>
      <c r="DB6" s="33">
        <f t="shared" si="11"/>
        <v>65.739999999999995</v>
      </c>
      <c r="DC6" s="33">
        <f t="shared" si="11"/>
        <v>64.459999999999994</v>
      </c>
      <c r="DD6" s="33">
        <f t="shared" si="11"/>
        <v>63.45</v>
      </c>
      <c r="DE6" s="33">
        <f t="shared" si="11"/>
        <v>64.14</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0.14000000000000001</v>
      </c>
      <c r="EK6" s="32">
        <f t="shared" si="14"/>
        <v>0</v>
      </c>
      <c r="EL6" s="33">
        <f t="shared" si="14"/>
        <v>0.17</v>
      </c>
      <c r="EM6" s="33">
        <f t="shared" si="14"/>
        <v>0.15</v>
      </c>
      <c r="EN6" s="32" t="str">
        <f>IF(EN7="","",IF(EN7="-","【-】","【"&amp;SUBSTITUTE(TEXT(EN7,"#,##0.00"),"-","△")&amp;"】"))</f>
        <v>【0.23】</v>
      </c>
    </row>
    <row r="7" spans="1:144" s="34" customFormat="1">
      <c r="A7" s="26"/>
      <c r="B7" s="35">
        <v>2015</v>
      </c>
      <c r="C7" s="35">
        <v>173843</v>
      </c>
      <c r="D7" s="35">
        <v>47</v>
      </c>
      <c r="E7" s="35">
        <v>17</v>
      </c>
      <c r="F7" s="35">
        <v>1</v>
      </c>
      <c r="G7" s="35">
        <v>0</v>
      </c>
      <c r="H7" s="35" t="s">
        <v>96</v>
      </c>
      <c r="I7" s="35" t="s">
        <v>97</v>
      </c>
      <c r="J7" s="35" t="s">
        <v>98</v>
      </c>
      <c r="K7" s="35" t="s">
        <v>99</v>
      </c>
      <c r="L7" s="35" t="s">
        <v>100</v>
      </c>
      <c r="M7" s="36" t="s">
        <v>101</v>
      </c>
      <c r="N7" s="36" t="s">
        <v>102</v>
      </c>
      <c r="O7" s="36">
        <v>45.29</v>
      </c>
      <c r="P7" s="36">
        <v>106.95</v>
      </c>
      <c r="Q7" s="36">
        <v>1620</v>
      </c>
      <c r="R7" s="36">
        <v>21670</v>
      </c>
      <c r="S7" s="36">
        <v>246.76</v>
      </c>
      <c r="T7" s="36">
        <v>87.82</v>
      </c>
      <c r="U7" s="36">
        <v>9736</v>
      </c>
      <c r="V7" s="36">
        <v>5.13</v>
      </c>
      <c r="W7" s="36">
        <v>1897.86</v>
      </c>
      <c r="X7" s="36">
        <v>91.53</v>
      </c>
      <c r="Y7" s="36">
        <v>61.97</v>
      </c>
      <c r="Z7" s="36">
        <v>64.2</v>
      </c>
      <c r="AA7" s="36">
        <v>61.58</v>
      </c>
      <c r="AB7" s="36">
        <v>58.66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3569.24</v>
      </c>
      <c r="BF7" s="36">
        <v>5033.38</v>
      </c>
      <c r="BG7" s="36">
        <v>3541.73</v>
      </c>
      <c r="BH7" s="36">
        <v>3324.72</v>
      </c>
      <c r="BI7" s="36">
        <v>3173.56</v>
      </c>
      <c r="BJ7" s="36">
        <v>1734.34</v>
      </c>
      <c r="BK7" s="36">
        <v>1791.46</v>
      </c>
      <c r="BL7" s="36">
        <v>1826.49</v>
      </c>
      <c r="BM7" s="36">
        <v>1696.96</v>
      </c>
      <c r="BN7" s="36">
        <v>1162.3599999999999</v>
      </c>
      <c r="BO7" s="36">
        <v>763.62</v>
      </c>
      <c r="BP7" s="36">
        <v>46.4</v>
      </c>
      <c r="BQ7" s="36">
        <v>29.48</v>
      </c>
      <c r="BR7" s="36">
        <v>44.61</v>
      </c>
      <c r="BS7" s="36">
        <v>44.76</v>
      </c>
      <c r="BT7" s="36">
        <v>46.18</v>
      </c>
      <c r="BU7" s="36">
        <v>55.91</v>
      </c>
      <c r="BV7" s="36">
        <v>51.28</v>
      </c>
      <c r="BW7" s="36">
        <v>48</v>
      </c>
      <c r="BX7" s="36">
        <v>47.23</v>
      </c>
      <c r="BY7" s="36">
        <v>68.209999999999994</v>
      </c>
      <c r="BZ7" s="36">
        <v>98.53</v>
      </c>
      <c r="CA7" s="36">
        <v>236.94</v>
      </c>
      <c r="CB7" s="36">
        <v>383.47</v>
      </c>
      <c r="CC7" s="36">
        <v>253.81</v>
      </c>
      <c r="CD7" s="36">
        <v>261.07</v>
      </c>
      <c r="CE7" s="36">
        <v>252.27</v>
      </c>
      <c r="CF7" s="36">
        <v>284.98</v>
      </c>
      <c r="CG7" s="36">
        <v>311.81</v>
      </c>
      <c r="CH7" s="36">
        <v>334.37</v>
      </c>
      <c r="CI7" s="36">
        <v>351.41</v>
      </c>
      <c r="CJ7" s="36">
        <v>250.84</v>
      </c>
      <c r="CK7" s="36">
        <v>139.69999999999999</v>
      </c>
      <c r="CL7" s="36">
        <v>31.24</v>
      </c>
      <c r="CM7" s="36">
        <v>9.42</v>
      </c>
      <c r="CN7" s="36">
        <v>9.42</v>
      </c>
      <c r="CO7" s="36">
        <v>49.42</v>
      </c>
      <c r="CP7" s="36">
        <v>43.34</v>
      </c>
      <c r="CQ7" s="36">
        <v>41.48</v>
      </c>
      <c r="CR7" s="36">
        <v>41.95</v>
      </c>
      <c r="CS7" s="36">
        <v>40.71</v>
      </c>
      <c r="CT7" s="36">
        <v>43.53</v>
      </c>
      <c r="CU7" s="36">
        <v>49.39</v>
      </c>
      <c r="CV7" s="36">
        <v>60.01</v>
      </c>
      <c r="CW7" s="36">
        <v>60.45</v>
      </c>
      <c r="CX7" s="36">
        <v>56.18</v>
      </c>
      <c r="CY7" s="36">
        <v>53.19</v>
      </c>
      <c r="CZ7" s="36">
        <v>51.66</v>
      </c>
      <c r="DA7" s="36">
        <v>56.28</v>
      </c>
      <c r="DB7" s="36">
        <v>65.739999999999995</v>
      </c>
      <c r="DC7" s="36">
        <v>64.459999999999994</v>
      </c>
      <c r="DD7" s="36">
        <v>63.45</v>
      </c>
      <c r="DE7" s="36">
        <v>64.14</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0.14000000000000001</v>
      </c>
      <c r="EK7" s="36">
        <v>0</v>
      </c>
      <c r="EL7" s="36">
        <v>0.17</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清水　泰成</cp:lastModifiedBy>
  <cp:lastPrinted>2017-02-14T05:41:18Z</cp:lastPrinted>
  <dcterms:created xsi:type="dcterms:W3CDTF">2017-02-08T02:49:15Z</dcterms:created>
  <dcterms:modified xsi:type="dcterms:W3CDTF">2017-02-14T05:41:19Z</dcterms:modified>
  <cp:category/>
</cp:coreProperties>
</file>