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BB8" i="4" s="1"/>
  <c r="S6" i="5"/>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I10" i="4"/>
  <c r="AT8" i="4"/>
  <c r="AL8" i="4"/>
  <c r="P8" i="4"/>
  <c r="I8" i="4"/>
  <c r="B8" i="4"/>
  <c r="C10" i="5" l="1"/>
  <c r="D10" i="5"/>
  <c r="E10" i="5"/>
  <c r="B10" i="5"/>
</calcChain>
</file>

<file path=xl/sharedStrings.xml><?xml version="1.0" encoding="utf-8"?>
<sst xmlns="http://schemas.openxmlformats.org/spreadsheetml/2006/main" count="308" uniqueCount="109">
  <si>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</si>
  <si>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</si>
  <si>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</si>
  <si>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</si>
  <si>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</si>
  <si>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</si>
  <si>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</si>
  <si>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</si>
  <si>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</si>
  <si>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</si>
  <si>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</si>
  <si>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</si>
  <si>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</si>
  <si>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</si>
  <si>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</si>
  <si>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</si>
  <si>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</si>
  <si>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</si>
  <si>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</si>
  <si>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</si>
  <si>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</si>
  <si>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</si>
  <si>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</si>
  <si>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</si>
  <si>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</si>
  <si>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</si>
  <si>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</si>
  <si>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</si>
  <si>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</si>
  <si>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</si>
  <si>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</si>
  <si>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</si>
  <si>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</si>
  <si>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</si>
  <si>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</si>
  <si>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</si>
  <si>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</si>
  <si>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</si>
  <si>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</si>
  <si>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</si>
  <si>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</si>
  <si>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</si>
  <si>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</si>
  <si>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</si>
  <si>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</si>
  <si>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</si>
  <si>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</si>
  <si>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</si>
  <si>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</si>
  <si>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</si>
  <si>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</si>
  <si>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</si>
  <si>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</si>
  <si>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</si>
  <si>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</si>
  <si>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</si>
  <si>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</si>
  <si>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</si>
  <si>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</si>
  <si>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</si>
  <si>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</si>
  <si>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</si>
  <si>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</si>
  <si>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</si>
  <si>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</si>
  <si>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</si>
  <si>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</si>
  <si>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</si>
  <si>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</si>
  <si>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</si>
  <si>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</si>
  <si>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</si>
  <si>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</si>
  <si>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</si>
  <si>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</si>
  <si>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</si>
  <si>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</si>
  <si>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</si>
  <si>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</si>
  <si>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</si>
  <si>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</si>
  <si>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</si>
  <si>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</si>
  <si>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</si>
  <si>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</si>
  <si>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</si>
  <si>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</si>
  <si>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</si>
  <si>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</si>
  <si>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</si>
  <si>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</si>
  <si>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</si>
  <si>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</si>
  <si>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</si>
  <si>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</si>
  <si>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津幡町</t>
  </si>
  <si>
    <t>法適用</t>
  </si>
  <si>
    <t>下水道事業</t>
  </si>
  <si>
    <t>農業集落排水</t>
  </si>
  <si>
    <t>F2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</si>
  <si>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</si>
  <si>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</si>
  <si>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</si>
  <si>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</si>
  <si>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</si>
  <si>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</si>
  <si>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料金収入に対し起債残高が多く、元利償還額が大きいため、平均値よりも低いが、依然企業債残高対事業規模比率が高い。水洗化率の上昇は新規接続もあるが人口減少によるところも大きく、施設利用率は上昇していない。</t>
    <rPh sb="27" eb="30">
      <t>ヘイキンチ</t>
    </rPh>
    <rPh sb="33" eb="34">
      <t>ヒク</t>
    </rPh>
    <rPh sb="37" eb="39">
      <t>イゼン</t>
    </rPh>
    <phoneticPr fontId="4"/>
  </si>
  <si>
    <t>耐用年数が迫っている管渠がないため更新は行っておらず、侵入水対策のための補修工事を行っている。</t>
  </si>
  <si>
    <t>　区域内人口は減少傾向にあり、料金収入の減少が予想される中、設備の更新時期に差し掛かっている。今後も未接続世帯の接続推進に努め、今年度実施した公営企業会計の導入により適切に経営状況を把握するとともに長期的な更新需要および財政収支のシミュレーションを行い、必要に応じ料金改定および民間委託等による経費削減を進め健全経営を図る必要がある。なお、当該年度より法適用となっているため過年度との比較はできない。</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</si>
</sst>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0.42</c:v>
                </c:pt>
              </c:numCache>
            </c:numRef>
          </c:val>
        </c:ser>
        <c:dLbls>
          <c:showLegendKey val="0"/>
          <c:showVal val="0"/>
          <c:showCatName val="0"/>
          <c:showSerName val="0"/>
          <c:showPercent val="0"/>
          <c:showBubbleSize val="0"/>
        </c:dLbls>
        <c:gapWidth val="150"/>
        <c:axId val="75838976"/>
        <c:axId val="7584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0.01</c:v>
                </c:pt>
              </c:numCache>
            </c:numRef>
          </c:val>
          <c:smooth val="0"/>
        </c:ser>
        <c:dLbls>
          <c:showLegendKey val="0"/>
          <c:showVal val="0"/>
          <c:showCatName val="0"/>
          <c:showSerName val="0"/>
          <c:showPercent val="0"/>
          <c:showBubbleSize val="0"/>
        </c:dLbls>
        <c:marker val="1"/>
        <c:smooth val="0"/>
        <c:axId val="75838976"/>
        <c:axId val="75840896"/>
      </c:lineChart>
      <c:dateAx>
        <c:axId val="75838976"/>
        <c:scaling>
          <c:orientation val="minMax"/>
        </c:scaling>
        <c:delete val="1"/>
        <c:axPos val="b"/>
        <c:numFmt formatCode="ge" sourceLinked="1"/>
        <c:majorTickMark val="none"/>
        <c:minorTickMark val="none"/>
        <c:tickLblPos val="none"/>
        <c:crossAx val="75840896"/>
        <c:crosses val="autoZero"/>
        <c:auto val="1"/>
        <c:lblOffset val="100"/>
        <c:baseTimeUnit val="years"/>
      </c:dateAx>
      <c:valAx>
        <c:axId val="7584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41.75</c:v>
                </c:pt>
              </c:numCache>
            </c:numRef>
          </c:val>
        </c:ser>
        <c:dLbls>
          <c:showLegendKey val="0"/>
          <c:showVal val="0"/>
          <c:showCatName val="0"/>
          <c:showSerName val="0"/>
          <c:showPercent val="0"/>
          <c:showBubbleSize val="0"/>
        </c:dLbls>
        <c:gapWidth val="150"/>
        <c:axId val="83474304"/>
        <c:axId val="83488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52.31</c:v>
                </c:pt>
              </c:numCache>
            </c:numRef>
          </c:val>
          <c:smooth val="0"/>
        </c:ser>
        <c:dLbls>
          <c:showLegendKey val="0"/>
          <c:showVal val="0"/>
          <c:showCatName val="0"/>
          <c:showSerName val="0"/>
          <c:showPercent val="0"/>
          <c:showBubbleSize val="0"/>
        </c:dLbls>
        <c:marker val="1"/>
        <c:smooth val="0"/>
        <c:axId val="83474304"/>
        <c:axId val="83488768"/>
      </c:lineChart>
      <c:dateAx>
        <c:axId val="83474304"/>
        <c:scaling>
          <c:orientation val="minMax"/>
        </c:scaling>
        <c:delete val="1"/>
        <c:axPos val="b"/>
        <c:numFmt formatCode="ge" sourceLinked="1"/>
        <c:majorTickMark val="none"/>
        <c:minorTickMark val="none"/>
        <c:tickLblPos val="none"/>
        <c:crossAx val="83488768"/>
        <c:crosses val="autoZero"/>
        <c:auto val="1"/>
        <c:lblOffset val="100"/>
        <c:baseTimeUnit val="years"/>
      </c:dateAx>
      <c:valAx>
        <c:axId val="8348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47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86.82</c:v>
                </c:pt>
              </c:numCache>
            </c:numRef>
          </c:val>
        </c:ser>
        <c:dLbls>
          <c:showLegendKey val="0"/>
          <c:showVal val="0"/>
          <c:showCatName val="0"/>
          <c:showSerName val="0"/>
          <c:showPercent val="0"/>
          <c:showBubbleSize val="0"/>
        </c:dLbls>
        <c:gapWidth val="150"/>
        <c:axId val="83191296"/>
        <c:axId val="8319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84.32</c:v>
                </c:pt>
              </c:numCache>
            </c:numRef>
          </c:val>
          <c:smooth val="0"/>
        </c:ser>
        <c:dLbls>
          <c:showLegendKey val="0"/>
          <c:showVal val="0"/>
          <c:showCatName val="0"/>
          <c:showSerName val="0"/>
          <c:showPercent val="0"/>
          <c:showBubbleSize val="0"/>
        </c:dLbls>
        <c:marker val="1"/>
        <c:smooth val="0"/>
        <c:axId val="83191296"/>
        <c:axId val="83193216"/>
      </c:lineChart>
      <c:dateAx>
        <c:axId val="83191296"/>
        <c:scaling>
          <c:orientation val="minMax"/>
        </c:scaling>
        <c:delete val="1"/>
        <c:axPos val="b"/>
        <c:numFmt formatCode="ge" sourceLinked="1"/>
        <c:majorTickMark val="none"/>
        <c:minorTickMark val="none"/>
        <c:tickLblPos val="none"/>
        <c:crossAx val="83193216"/>
        <c:crosses val="autoZero"/>
        <c:auto val="1"/>
        <c:lblOffset val="100"/>
        <c:baseTimeUnit val="years"/>
      </c:dateAx>
      <c:valAx>
        <c:axId val="8319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9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108.74</c:v>
                </c:pt>
              </c:numCache>
            </c:numRef>
          </c:val>
        </c:ser>
        <c:dLbls>
          <c:showLegendKey val="0"/>
          <c:showVal val="0"/>
          <c:showCatName val="0"/>
          <c:showSerName val="0"/>
          <c:showPercent val="0"/>
          <c:showBubbleSize val="0"/>
        </c:dLbls>
        <c:gapWidth val="150"/>
        <c:axId val="75887744"/>
        <c:axId val="7588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99.64</c:v>
                </c:pt>
              </c:numCache>
            </c:numRef>
          </c:val>
          <c:smooth val="0"/>
        </c:ser>
        <c:dLbls>
          <c:showLegendKey val="0"/>
          <c:showVal val="0"/>
          <c:showCatName val="0"/>
          <c:showSerName val="0"/>
          <c:showPercent val="0"/>
          <c:showBubbleSize val="0"/>
        </c:dLbls>
        <c:marker val="1"/>
        <c:smooth val="0"/>
        <c:axId val="75887744"/>
        <c:axId val="75889664"/>
      </c:lineChart>
      <c:dateAx>
        <c:axId val="75887744"/>
        <c:scaling>
          <c:orientation val="minMax"/>
        </c:scaling>
        <c:delete val="1"/>
        <c:axPos val="b"/>
        <c:numFmt formatCode="ge" sourceLinked="1"/>
        <c:majorTickMark val="none"/>
        <c:minorTickMark val="none"/>
        <c:tickLblPos val="none"/>
        <c:crossAx val="75889664"/>
        <c:crosses val="autoZero"/>
        <c:auto val="1"/>
        <c:lblOffset val="100"/>
        <c:baseTimeUnit val="years"/>
      </c:dateAx>
      <c:valAx>
        <c:axId val="7588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88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45.42</c:v>
                </c:pt>
              </c:numCache>
            </c:numRef>
          </c:val>
        </c:ser>
        <c:dLbls>
          <c:showLegendKey val="0"/>
          <c:showVal val="0"/>
          <c:showCatName val="0"/>
          <c:showSerName val="0"/>
          <c:showPercent val="0"/>
          <c:showBubbleSize val="0"/>
        </c:dLbls>
        <c:gapWidth val="150"/>
        <c:axId val="75928320"/>
        <c:axId val="7593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22.41</c:v>
                </c:pt>
              </c:numCache>
            </c:numRef>
          </c:val>
          <c:smooth val="0"/>
        </c:ser>
        <c:dLbls>
          <c:showLegendKey val="0"/>
          <c:showVal val="0"/>
          <c:showCatName val="0"/>
          <c:showSerName val="0"/>
          <c:showPercent val="0"/>
          <c:showBubbleSize val="0"/>
        </c:dLbls>
        <c:marker val="1"/>
        <c:smooth val="0"/>
        <c:axId val="75928320"/>
        <c:axId val="75930240"/>
      </c:lineChart>
      <c:dateAx>
        <c:axId val="75928320"/>
        <c:scaling>
          <c:orientation val="minMax"/>
        </c:scaling>
        <c:delete val="1"/>
        <c:axPos val="b"/>
        <c:numFmt formatCode="ge" sourceLinked="1"/>
        <c:majorTickMark val="none"/>
        <c:minorTickMark val="none"/>
        <c:tickLblPos val="none"/>
        <c:crossAx val="75930240"/>
        <c:crosses val="autoZero"/>
        <c:auto val="1"/>
        <c:lblOffset val="100"/>
        <c:baseTimeUnit val="years"/>
      </c:dateAx>
      <c:valAx>
        <c:axId val="75930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92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653568"/>
        <c:axId val="8265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formatCode="#,##0.00;&quot;△&quot;#,##0.00">
                  <c:v>0</c:v>
                </c:pt>
              </c:numCache>
            </c:numRef>
          </c:val>
          <c:smooth val="0"/>
        </c:ser>
        <c:dLbls>
          <c:showLegendKey val="0"/>
          <c:showVal val="0"/>
          <c:showCatName val="0"/>
          <c:showSerName val="0"/>
          <c:showPercent val="0"/>
          <c:showBubbleSize val="0"/>
        </c:dLbls>
        <c:marker val="1"/>
        <c:smooth val="0"/>
        <c:axId val="82653568"/>
        <c:axId val="82655488"/>
      </c:lineChart>
      <c:dateAx>
        <c:axId val="82653568"/>
        <c:scaling>
          <c:orientation val="minMax"/>
        </c:scaling>
        <c:delete val="1"/>
        <c:axPos val="b"/>
        <c:numFmt formatCode="ge" sourceLinked="1"/>
        <c:majorTickMark val="none"/>
        <c:minorTickMark val="none"/>
        <c:tickLblPos val="none"/>
        <c:crossAx val="82655488"/>
        <c:crosses val="autoZero"/>
        <c:auto val="1"/>
        <c:lblOffset val="100"/>
        <c:baseTimeUnit val="years"/>
      </c:dateAx>
      <c:valAx>
        <c:axId val="8265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82691968"/>
        <c:axId val="826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214.61</c:v>
                </c:pt>
              </c:numCache>
            </c:numRef>
          </c:val>
          <c:smooth val="0"/>
        </c:ser>
        <c:dLbls>
          <c:showLegendKey val="0"/>
          <c:showVal val="0"/>
          <c:showCatName val="0"/>
          <c:showSerName val="0"/>
          <c:showPercent val="0"/>
          <c:showBubbleSize val="0"/>
        </c:dLbls>
        <c:marker val="1"/>
        <c:smooth val="0"/>
        <c:axId val="82691968"/>
        <c:axId val="82698240"/>
      </c:lineChart>
      <c:dateAx>
        <c:axId val="82691968"/>
        <c:scaling>
          <c:orientation val="minMax"/>
        </c:scaling>
        <c:delete val="1"/>
        <c:axPos val="b"/>
        <c:numFmt formatCode="ge" sourceLinked="1"/>
        <c:majorTickMark val="none"/>
        <c:minorTickMark val="none"/>
        <c:tickLblPos val="none"/>
        <c:crossAx val="82698240"/>
        <c:crosses val="autoZero"/>
        <c:auto val="1"/>
        <c:lblOffset val="100"/>
        <c:baseTimeUnit val="years"/>
      </c:dateAx>
      <c:valAx>
        <c:axId val="826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9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140.5</c:v>
                </c:pt>
              </c:numCache>
            </c:numRef>
          </c:val>
        </c:ser>
        <c:dLbls>
          <c:showLegendKey val="0"/>
          <c:showVal val="0"/>
          <c:showCatName val="0"/>
          <c:showSerName val="0"/>
          <c:showPercent val="0"/>
          <c:showBubbleSize val="0"/>
        </c:dLbls>
        <c:gapWidth val="150"/>
        <c:axId val="82741120"/>
        <c:axId val="8274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29.45</c:v>
                </c:pt>
              </c:numCache>
            </c:numRef>
          </c:val>
          <c:smooth val="0"/>
        </c:ser>
        <c:dLbls>
          <c:showLegendKey val="0"/>
          <c:showVal val="0"/>
          <c:showCatName val="0"/>
          <c:showSerName val="0"/>
          <c:showPercent val="0"/>
          <c:showBubbleSize val="0"/>
        </c:dLbls>
        <c:marker val="1"/>
        <c:smooth val="0"/>
        <c:axId val="82741120"/>
        <c:axId val="82747392"/>
      </c:lineChart>
      <c:dateAx>
        <c:axId val="82741120"/>
        <c:scaling>
          <c:orientation val="minMax"/>
        </c:scaling>
        <c:delete val="1"/>
        <c:axPos val="b"/>
        <c:numFmt formatCode="ge" sourceLinked="1"/>
        <c:majorTickMark val="none"/>
        <c:minorTickMark val="none"/>
        <c:tickLblPos val="none"/>
        <c:crossAx val="82747392"/>
        <c:crosses val="autoZero"/>
        <c:auto val="1"/>
        <c:lblOffset val="100"/>
        <c:baseTimeUnit val="years"/>
      </c:dateAx>
      <c:valAx>
        <c:axId val="8274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74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944.81</c:v>
                </c:pt>
              </c:numCache>
            </c:numRef>
          </c:val>
        </c:ser>
        <c:dLbls>
          <c:showLegendKey val="0"/>
          <c:showVal val="0"/>
          <c:showCatName val="0"/>
          <c:showSerName val="0"/>
          <c:showPercent val="0"/>
          <c:showBubbleSize val="0"/>
        </c:dLbls>
        <c:gapWidth val="150"/>
        <c:axId val="83035648"/>
        <c:axId val="83037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1081.8</c:v>
                </c:pt>
              </c:numCache>
            </c:numRef>
          </c:val>
          <c:smooth val="0"/>
        </c:ser>
        <c:dLbls>
          <c:showLegendKey val="0"/>
          <c:showVal val="0"/>
          <c:showCatName val="0"/>
          <c:showSerName val="0"/>
          <c:showPercent val="0"/>
          <c:showBubbleSize val="0"/>
        </c:dLbls>
        <c:marker val="1"/>
        <c:smooth val="0"/>
        <c:axId val="83035648"/>
        <c:axId val="83037568"/>
      </c:lineChart>
      <c:dateAx>
        <c:axId val="83035648"/>
        <c:scaling>
          <c:orientation val="minMax"/>
        </c:scaling>
        <c:delete val="1"/>
        <c:axPos val="b"/>
        <c:numFmt formatCode="ge" sourceLinked="1"/>
        <c:majorTickMark val="none"/>
        <c:minorTickMark val="none"/>
        <c:tickLblPos val="none"/>
        <c:crossAx val="83037568"/>
        <c:crosses val="autoZero"/>
        <c:auto val="1"/>
        <c:lblOffset val="100"/>
        <c:baseTimeUnit val="years"/>
      </c:dateAx>
      <c:valAx>
        <c:axId val="83037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3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29.33</c:v>
                </c:pt>
              </c:numCache>
            </c:numRef>
          </c:val>
        </c:ser>
        <c:dLbls>
          <c:showLegendKey val="0"/>
          <c:showVal val="0"/>
          <c:showCatName val="0"/>
          <c:showSerName val="0"/>
          <c:showPercent val="0"/>
          <c:showBubbleSize val="0"/>
        </c:dLbls>
        <c:gapWidth val="150"/>
        <c:axId val="83080320"/>
        <c:axId val="830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52.19</c:v>
                </c:pt>
              </c:numCache>
            </c:numRef>
          </c:val>
          <c:smooth val="0"/>
        </c:ser>
        <c:dLbls>
          <c:showLegendKey val="0"/>
          <c:showVal val="0"/>
          <c:showCatName val="0"/>
          <c:showSerName val="0"/>
          <c:showPercent val="0"/>
          <c:showBubbleSize val="0"/>
        </c:dLbls>
        <c:marker val="1"/>
        <c:smooth val="0"/>
        <c:axId val="83080320"/>
        <c:axId val="83082240"/>
      </c:lineChart>
      <c:dateAx>
        <c:axId val="83080320"/>
        <c:scaling>
          <c:orientation val="minMax"/>
        </c:scaling>
        <c:delete val="1"/>
        <c:axPos val="b"/>
        <c:numFmt formatCode="ge" sourceLinked="1"/>
        <c:majorTickMark val="none"/>
        <c:minorTickMark val="none"/>
        <c:tickLblPos val="none"/>
        <c:crossAx val="83082240"/>
        <c:crosses val="autoZero"/>
        <c:auto val="1"/>
        <c:lblOffset val="100"/>
        <c:baseTimeUnit val="years"/>
      </c:dateAx>
      <c:valAx>
        <c:axId val="830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585.57000000000005</c:v>
                </c:pt>
              </c:numCache>
            </c:numRef>
          </c:val>
        </c:ser>
        <c:dLbls>
          <c:showLegendKey val="0"/>
          <c:showVal val="0"/>
          <c:showCatName val="0"/>
          <c:showSerName val="0"/>
          <c:showPercent val="0"/>
          <c:showBubbleSize val="0"/>
        </c:dLbls>
        <c:gapWidth val="150"/>
        <c:axId val="82668928"/>
        <c:axId val="8343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296.14</c:v>
                </c:pt>
              </c:numCache>
            </c:numRef>
          </c:val>
          <c:smooth val="0"/>
        </c:ser>
        <c:dLbls>
          <c:showLegendKey val="0"/>
          <c:showVal val="0"/>
          <c:showCatName val="0"/>
          <c:showSerName val="0"/>
          <c:showPercent val="0"/>
          <c:showBubbleSize val="0"/>
        </c:dLbls>
        <c:marker val="1"/>
        <c:smooth val="0"/>
        <c:axId val="82668928"/>
        <c:axId val="83435904"/>
      </c:lineChart>
      <c:dateAx>
        <c:axId val="82668928"/>
        <c:scaling>
          <c:orientation val="minMax"/>
        </c:scaling>
        <c:delete val="1"/>
        <c:axPos val="b"/>
        <c:numFmt formatCode="ge" sourceLinked="1"/>
        <c:majorTickMark val="none"/>
        <c:minorTickMark val="none"/>
        <c:tickLblPos val="none"/>
        <c:crossAx val="83435904"/>
        <c:crosses val="autoZero"/>
        <c:auto val="1"/>
        <c:lblOffset val="100"/>
        <c:baseTimeUnit val="years"/>
      </c:dateAx>
      <c:valAx>
        <c:axId val="8343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6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【99.88】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【203.67】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【34.01】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【21.94】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55" zoomScaleNormal="55" workbookViewId="0">
      <selection activeCell="BL14" sqref="BL14:BZ1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石川県　津幡町</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37757</v>
      </c>
      <c r="AM8" s="64"/>
      <c r="AN8" s="64"/>
      <c r="AO8" s="64"/>
      <c r="AP8" s="64"/>
      <c r="AQ8" s="64"/>
      <c r="AR8" s="64"/>
      <c r="AS8" s="64"/>
      <c r="AT8" s="63">
        <f>データ!S6</f>
        <v>110.59</v>
      </c>
      <c r="AU8" s="63"/>
      <c r="AV8" s="63"/>
      <c r="AW8" s="63"/>
      <c r="AX8" s="63"/>
      <c r="AY8" s="63"/>
      <c r="AZ8" s="63"/>
      <c r="BA8" s="63"/>
      <c r="BB8" s="63">
        <f>データ!T6</f>
        <v>341.41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f>データ!N6</f>
        <v>40.619999999999997</v>
      </c>
      <c r="J10" s="63"/>
      <c r="K10" s="63"/>
      <c r="L10" s="63"/>
      <c r="M10" s="63"/>
      <c r="N10" s="63"/>
      <c r="O10" s="63"/>
      <c r="P10" s="63">
        <f>データ!O6</f>
        <v>5.44</v>
      </c>
      <c r="Q10" s="63"/>
      <c r="R10" s="63"/>
      <c r="S10" s="63"/>
      <c r="T10" s="63"/>
      <c r="U10" s="63"/>
      <c r="V10" s="63"/>
      <c r="W10" s="63">
        <f>データ!P6</f>
        <v>91.77</v>
      </c>
      <c r="X10" s="63"/>
      <c r="Y10" s="63"/>
      <c r="Z10" s="63"/>
      <c r="AA10" s="63"/>
      <c r="AB10" s="63"/>
      <c r="AC10" s="63"/>
      <c r="AD10" s="64">
        <f>データ!Q6</f>
        <v>3456</v>
      </c>
      <c r="AE10" s="64"/>
      <c r="AF10" s="64"/>
      <c r="AG10" s="64"/>
      <c r="AH10" s="64"/>
      <c r="AI10" s="64"/>
      <c r="AJ10" s="64"/>
      <c r="AK10" s="2"/>
      <c r="AL10" s="64">
        <f>データ!U6</f>
        <v>2048</v>
      </c>
      <c r="AM10" s="64"/>
      <c r="AN10" s="64"/>
      <c r="AO10" s="64"/>
      <c r="AP10" s="64"/>
      <c r="AQ10" s="64"/>
      <c r="AR10" s="64"/>
      <c r="AS10" s="64"/>
      <c r="AT10" s="63">
        <f>データ!V6</f>
        <v>1.52</v>
      </c>
      <c r="AU10" s="63"/>
      <c r="AV10" s="63"/>
      <c r="AW10" s="63"/>
      <c r="AX10" s="63"/>
      <c r="AY10" s="63"/>
      <c r="AZ10" s="63"/>
      <c r="BA10" s="63"/>
      <c r="BB10" s="63">
        <f>データ!W6</f>
        <v>1347.37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47:BZ63"/>
    <mergeCell ref="BL64:BZ65"/>
    <mergeCell ref="C79:T80"/>
    <mergeCell ref="W79:AN80"/>
    <mergeCell ref="AQ79:BH80"/>
    <mergeCell ref="BL66:BZ82"/>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7">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7" s="34" customFormat="1">
      <c r="A6" s="26" t="s">
        <v>94</v>
      </c>
      <c r="B6" s="31">
        <f>B7</f>
        <v>2015</v>
      </c>
      <c r="C6" s="31">
        <f t="shared" ref="C6:W6" si="3">C7</f>
        <v>173614</v>
      </c>
      <c r="D6" s="31">
        <f t="shared" si="3"/>
        <v>46</v>
      </c>
      <c r="E6" s="31">
        <f t="shared" si="3"/>
        <v>17</v>
      </c>
      <c r="F6" s="31">
        <f t="shared" si="3"/>
        <v>5</v>
      </c>
      <c r="G6" s="31">
        <f t="shared" si="3"/>
        <v>0</v>
      </c>
      <c r="H6" s="31" t="str">
        <f t="shared" si="3"/>
        <v>石川県　津幡町</v>
      </c>
      <c r="I6" s="31" t="str">
        <f t="shared" si="3"/>
        <v>法適用</v>
      </c>
      <c r="J6" s="31" t="str">
        <f t="shared" si="3"/>
        <v>下水道事業</v>
      </c>
      <c r="K6" s="31" t="str">
        <f t="shared" si="3"/>
        <v>農業集落排水</v>
      </c>
      <c r="L6" s="31" t="str">
        <f t="shared" si="3"/>
        <v>F2</v>
      </c>
      <c r="M6" s="32" t="str">
        <f t="shared" si="3"/>
        <v>-</v>
      </c>
      <c r="N6" s="32">
        <f t="shared" si="3"/>
        <v>40.619999999999997</v>
      </c>
      <c r="O6" s="32">
        <f t="shared" si="3"/>
        <v>5.44</v>
      </c>
      <c r="P6" s="32">
        <f t="shared" si="3"/>
        <v>91.77</v>
      </c>
      <c r="Q6" s="32">
        <f t="shared" si="3"/>
        <v>3456</v>
      </c>
      <c r="R6" s="32">
        <f t="shared" si="3"/>
        <v>37757</v>
      </c>
      <c r="S6" s="32">
        <f t="shared" si="3"/>
        <v>110.59</v>
      </c>
      <c r="T6" s="32">
        <f t="shared" si="3"/>
        <v>341.41</v>
      </c>
      <c r="U6" s="32">
        <f t="shared" si="3"/>
        <v>2048</v>
      </c>
      <c r="V6" s="32">
        <f t="shared" si="3"/>
        <v>1.52</v>
      </c>
      <c r="W6" s="32">
        <f t="shared" si="3"/>
        <v>1347.37</v>
      </c>
      <c r="X6" s="33" t="str">
        <f>IF(X7="",NA(),X7)</f>
        <v>-</v>
      </c>
      <c r="Y6" s="33" t="str">
        <f t="shared" ref="Y6:AG6" si="4">IF(Y7="",NA(),Y7)</f>
        <v>-</v>
      </c>
      <c r="Z6" s="33" t="str">
        <f t="shared" si="4"/>
        <v>-</v>
      </c>
      <c r="AA6" s="33" t="str">
        <f t="shared" si="4"/>
        <v>-</v>
      </c>
      <c r="AB6" s="33">
        <f t="shared" si="4"/>
        <v>108.74</v>
      </c>
      <c r="AC6" s="33" t="str">
        <f t="shared" si="4"/>
        <v>-</v>
      </c>
      <c r="AD6" s="33" t="str">
        <f t="shared" si="4"/>
        <v>-</v>
      </c>
      <c r="AE6" s="33" t="str">
        <f t="shared" si="4"/>
        <v>-</v>
      </c>
      <c r="AF6" s="33" t="str">
        <f t="shared" si="4"/>
        <v>-</v>
      </c>
      <c r="AG6" s="33">
        <f t="shared" si="4"/>
        <v>99.64</v>
      </c>
      <c r="AH6" s="32" t="str">
        <f>IF(AH7="","",IF(AH7="-","【-】","【"&amp;SUBSTITUTE(TEXT(AH7,"#,##0.00"),"-","△")&amp;"】"))</f>
        <v>【99.88】</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214.61</v>
      </c>
      <c r="AS6" s="32" t="str">
        <f>IF(AS7="","",IF(AS7="-","【-】","【"&amp;SUBSTITUTE(TEXT(AS7,"#,##0.00"),"-","△")&amp;"】"))</f>
        <v>【203.67】</v>
      </c>
      <c r="AT6" s="33" t="str">
        <f>IF(AT7="",NA(),AT7)</f>
        <v>-</v>
      </c>
      <c r="AU6" s="33" t="str">
        <f t="shared" ref="AU6:BC6" si="6">IF(AU7="",NA(),AU7)</f>
        <v>-</v>
      </c>
      <c r="AV6" s="33" t="str">
        <f t="shared" si="6"/>
        <v>-</v>
      </c>
      <c r="AW6" s="33" t="str">
        <f t="shared" si="6"/>
        <v>-</v>
      </c>
      <c r="AX6" s="33">
        <f t="shared" si="6"/>
        <v>140.5</v>
      </c>
      <c r="AY6" s="33" t="str">
        <f t="shared" si="6"/>
        <v>-</v>
      </c>
      <c r="AZ6" s="33" t="str">
        <f t="shared" si="6"/>
        <v>-</v>
      </c>
      <c r="BA6" s="33" t="str">
        <f t="shared" si="6"/>
        <v>-</v>
      </c>
      <c r="BB6" s="33" t="str">
        <f t="shared" si="6"/>
        <v>-</v>
      </c>
      <c r="BC6" s="33">
        <f t="shared" si="6"/>
        <v>29.45</v>
      </c>
      <c r="BD6" s="32" t="str">
        <f>IF(BD7="","",IF(BD7="-","【-】","【"&amp;SUBSTITUTE(TEXT(BD7,"#,##0.00"),"-","△")&amp;"】"))</f>
        <v>【34.01】</v>
      </c>
      <c r="BE6" s="33" t="str">
        <f>IF(BE7="",NA(),BE7)</f>
        <v>-</v>
      </c>
      <c r="BF6" s="33" t="str">
        <f t="shared" ref="BF6:BN6" si="7">IF(BF7="",NA(),BF7)</f>
        <v>-</v>
      </c>
      <c r="BG6" s="33" t="str">
        <f t="shared" si="7"/>
        <v>-</v>
      </c>
      <c r="BH6" s="33" t="str">
        <f t="shared" si="7"/>
        <v>-</v>
      </c>
      <c r="BI6" s="33">
        <f t="shared" si="7"/>
        <v>944.81</v>
      </c>
      <c r="BJ6" s="33" t="str">
        <f t="shared" si="7"/>
        <v>-</v>
      </c>
      <c r="BK6" s="33" t="str">
        <f t="shared" si="7"/>
        <v>-</v>
      </c>
      <c r="BL6" s="33" t="str">
        <f t="shared" si="7"/>
        <v>-</v>
      </c>
      <c r="BM6" s="33" t="str">
        <f t="shared" si="7"/>
        <v>-</v>
      </c>
      <c r="BN6" s="33">
        <f t="shared" si="7"/>
        <v>1081.8</v>
      </c>
      <c r="BO6" s="32" t="str">
        <f>IF(BO7="","",IF(BO7="-","【-】","【"&amp;SUBSTITUTE(TEXT(BO7,"#,##0.00"),"-","△")&amp;"】"))</f>
        <v>【1,015.77】</v>
      </c>
      <c r="BP6" s="33" t="str">
        <f>IF(BP7="",NA(),BP7)</f>
        <v>-</v>
      </c>
      <c r="BQ6" s="33" t="str">
        <f t="shared" ref="BQ6:BY6" si="8">IF(BQ7="",NA(),BQ7)</f>
        <v>-</v>
      </c>
      <c r="BR6" s="33" t="str">
        <f t="shared" si="8"/>
        <v>-</v>
      </c>
      <c r="BS6" s="33" t="str">
        <f t="shared" si="8"/>
        <v>-</v>
      </c>
      <c r="BT6" s="33">
        <f t="shared" si="8"/>
        <v>29.33</v>
      </c>
      <c r="BU6" s="33" t="str">
        <f t="shared" si="8"/>
        <v>-</v>
      </c>
      <c r="BV6" s="33" t="str">
        <f t="shared" si="8"/>
        <v>-</v>
      </c>
      <c r="BW6" s="33" t="str">
        <f t="shared" si="8"/>
        <v>-</v>
      </c>
      <c r="BX6" s="33" t="str">
        <f t="shared" si="8"/>
        <v>-</v>
      </c>
      <c r="BY6" s="33">
        <f t="shared" si="8"/>
        <v>52.19</v>
      </c>
      <c r="BZ6" s="32" t="str">
        <f>IF(BZ7="","",IF(BZ7="-","【-】","【"&amp;SUBSTITUTE(TEXT(BZ7,"#,##0.00"),"-","△")&amp;"】"))</f>
        <v>【52.78】</v>
      </c>
      <c r="CA6" s="33" t="str">
        <f>IF(CA7="",NA(),CA7)</f>
        <v>-</v>
      </c>
      <c r="CB6" s="33" t="str">
        <f t="shared" ref="CB6:CJ6" si="9">IF(CB7="",NA(),CB7)</f>
        <v>-</v>
      </c>
      <c r="CC6" s="33" t="str">
        <f t="shared" si="9"/>
        <v>-</v>
      </c>
      <c r="CD6" s="33" t="str">
        <f t="shared" si="9"/>
        <v>-</v>
      </c>
      <c r="CE6" s="33">
        <f t="shared" si="9"/>
        <v>585.57000000000005</v>
      </c>
      <c r="CF6" s="33" t="str">
        <f t="shared" si="9"/>
        <v>-</v>
      </c>
      <c r="CG6" s="33" t="str">
        <f t="shared" si="9"/>
        <v>-</v>
      </c>
      <c r="CH6" s="33" t="str">
        <f t="shared" si="9"/>
        <v>-</v>
      </c>
      <c r="CI6" s="33" t="str">
        <f t="shared" si="9"/>
        <v>-</v>
      </c>
      <c r="CJ6" s="33">
        <f t="shared" si="9"/>
        <v>296.14</v>
      </c>
      <c r="CK6" s="32" t="str">
        <f>IF(CK7="","",IF(CK7="-","【-】","【"&amp;SUBSTITUTE(TEXT(CK7,"#,##0.00"),"-","△")&amp;"】"))</f>
        <v>【289.81】</v>
      </c>
      <c r="CL6" s="33" t="str">
        <f>IF(CL7="",NA(),CL7)</f>
        <v>-</v>
      </c>
      <c r="CM6" s="33" t="str">
        <f t="shared" ref="CM6:CU6" si="10">IF(CM7="",NA(),CM7)</f>
        <v>-</v>
      </c>
      <c r="CN6" s="33" t="str">
        <f t="shared" si="10"/>
        <v>-</v>
      </c>
      <c r="CO6" s="33" t="str">
        <f t="shared" si="10"/>
        <v>-</v>
      </c>
      <c r="CP6" s="33">
        <f t="shared" si="10"/>
        <v>41.75</v>
      </c>
      <c r="CQ6" s="33" t="str">
        <f t="shared" si="10"/>
        <v>-</v>
      </c>
      <c r="CR6" s="33" t="str">
        <f t="shared" si="10"/>
        <v>-</v>
      </c>
      <c r="CS6" s="33" t="str">
        <f t="shared" si="10"/>
        <v>-</v>
      </c>
      <c r="CT6" s="33" t="str">
        <f t="shared" si="10"/>
        <v>-</v>
      </c>
      <c r="CU6" s="33">
        <f t="shared" si="10"/>
        <v>52.31</v>
      </c>
      <c r="CV6" s="32" t="str">
        <f>IF(CV7="","",IF(CV7="-","【-】","【"&amp;SUBSTITUTE(TEXT(CV7,"#,##0.00"),"-","△")&amp;"】"))</f>
        <v>【52.74】</v>
      </c>
      <c r="CW6" s="33" t="str">
        <f>IF(CW7="",NA(),CW7)</f>
        <v>-</v>
      </c>
      <c r="CX6" s="33" t="str">
        <f t="shared" ref="CX6:DF6" si="11">IF(CX7="",NA(),CX7)</f>
        <v>-</v>
      </c>
      <c r="CY6" s="33" t="str">
        <f t="shared" si="11"/>
        <v>-</v>
      </c>
      <c r="CZ6" s="33" t="str">
        <f t="shared" si="11"/>
        <v>-</v>
      </c>
      <c r="DA6" s="33">
        <f t="shared" si="11"/>
        <v>86.82</v>
      </c>
      <c r="DB6" s="33" t="str">
        <f t="shared" si="11"/>
        <v>-</v>
      </c>
      <c r="DC6" s="33" t="str">
        <f t="shared" si="11"/>
        <v>-</v>
      </c>
      <c r="DD6" s="33" t="str">
        <f t="shared" si="11"/>
        <v>-</v>
      </c>
      <c r="DE6" s="33" t="str">
        <f t="shared" si="11"/>
        <v>-</v>
      </c>
      <c r="DF6" s="33">
        <f t="shared" si="11"/>
        <v>84.32</v>
      </c>
      <c r="DG6" s="32" t="str">
        <f>IF(DG7="","",IF(DG7="-","【-】","【"&amp;SUBSTITUTE(TEXT(DG7,"#,##0.00"),"-","△")&amp;"】"))</f>
        <v>【84.50】</v>
      </c>
      <c r="DH6" s="33" t="str">
        <f>IF(DH7="",NA(),DH7)</f>
        <v>-</v>
      </c>
      <c r="DI6" s="33" t="str">
        <f t="shared" ref="DI6:DQ6" si="12">IF(DI7="",NA(),DI7)</f>
        <v>-</v>
      </c>
      <c r="DJ6" s="33" t="str">
        <f t="shared" si="12"/>
        <v>-</v>
      </c>
      <c r="DK6" s="33" t="str">
        <f t="shared" si="12"/>
        <v>-</v>
      </c>
      <c r="DL6" s="33">
        <f t="shared" si="12"/>
        <v>45.42</v>
      </c>
      <c r="DM6" s="33" t="str">
        <f t="shared" si="12"/>
        <v>-</v>
      </c>
      <c r="DN6" s="33" t="str">
        <f t="shared" si="12"/>
        <v>-</v>
      </c>
      <c r="DO6" s="33" t="str">
        <f t="shared" si="12"/>
        <v>-</v>
      </c>
      <c r="DP6" s="33" t="str">
        <f t="shared" si="12"/>
        <v>-</v>
      </c>
      <c r="DQ6" s="33">
        <f t="shared" si="12"/>
        <v>22.41</v>
      </c>
      <c r="DR6" s="32" t="str">
        <f>IF(DR7="","",IF(DR7="-","【-】","【"&amp;SUBSTITUTE(TEXT(DR7,"#,##0.00"),"-","△")&amp;"】"))</f>
        <v>【21.94】</v>
      </c>
      <c r="DS6" s="33" t="str">
        <f>IF(DS7="",NA(),DS7)</f>
        <v>-</v>
      </c>
      <c r="DT6" s="33" t="str">
        <f t="shared" ref="DT6:EB6" si="13">IF(DT7="",NA(),DT7)</f>
        <v>-</v>
      </c>
      <c r="DU6" s="33" t="str">
        <f t="shared" si="13"/>
        <v>-</v>
      </c>
      <c r="DV6" s="33" t="str">
        <f t="shared" si="13"/>
        <v>-</v>
      </c>
      <c r="DW6" s="32">
        <f t="shared" si="13"/>
        <v>0</v>
      </c>
      <c r="DX6" s="33" t="str">
        <f t="shared" si="13"/>
        <v>-</v>
      </c>
      <c r="DY6" s="33" t="str">
        <f t="shared" si="13"/>
        <v>-</v>
      </c>
      <c r="DZ6" s="33" t="str">
        <f t="shared" si="13"/>
        <v>-</v>
      </c>
      <c r="EA6" s="33" t="str">
        <f t="shared" si="13"/>
        <v>-</v>
      </c>
      <c r="EB6" s="32">
        <f t="shared" si="13"/>
        <v>0</v>
      </c>
      <c r="EC6" s="32" t="str">
        <f>IF(EC7="","",IF(EC7="-","【-】","【"&amp;SUBSTITUTE(TEXT(EC7,"#,##0.00"),"-","△")&amp;"】"))</f>
        <v>【0.00】</v>
      </c>
      <c r="ED6" s="33" t="str">
        <f>IF(ED7="",NA(),ED7)</f>
        <v>-</v>
      </c>
      <c r="EE6" s="33" t="str">
        <f t="shared" ref="EE6:EM6" si="14">IF(EE7="",NA(),EE7)</f>
        <v>-</v>
      </c>
      <c r="EF6" s="33" t="str">
        <f t="shared" si="14"/>
        <v>-</v>
      </c>
      <c r="EG6" s="33" t="str">
        <f t="shared" si="14"/>
        <v>-</v>
      </c>
      <c r="EH6" s="33">
        <f t="shared" si="14"/>
        <v>0.42</v>
      </c>
      <c r="EI6" s="33" t="str">
        <f t="shared" si="14"/>
        <v>-</v>
      </c>
      <c r="EJ6" s="33" t="str">
        <f t="shared" si="14"/>
        <v>-</v>
      </c>
      <c r="EK6" s="33" t="str">
        <f t="shared" si="14"/>
        <v>-</v>
      </c>
      <c r="EL6" s="33" t="str">
        <f t="shared" si="14"/>
        <v>-</v>
      </c>
      <c r="EM6" s="33">
        <f t="shared" si="14"/>
        <v>0.01</v>
      </c>
      <c r="EN6" s="32" t="str">
        <f>IF(EN7="","",IF(EN7="-","【-】","【"&amp;SUBSTITUTE(TEXT(EN7,"#,##0.00"),"-","△")&amp;"】"))</f>
        <v>【0.03】</v>
      </c>
    </row>
    <row r="7" spans="1:147" s="34" customFormat="1">
      <c r="A7" s="26"/>
      <c r="B7" s="35">
        <v>2015</v>
      </c>
      <c r="C7" s="35">
        <v>173614</v>
      </c>
      <c r="D7" s="35">
        <v>46</v>
      </c>
      <c r="E7" s="35">
        <v>17</v>
      </c>
      <c r="F7" s="35">
        <v>5</v>
      </c>
      <c r="G7" s="35">
        <v>0</v>
      </c>
      <c r="H7" s="35" t="s">
        <v>95</v>
      </c>
      <c r="I7" s="35" t="s">
        <v>96</v>
      </c>
      <c r="J7" s="35" t="s">
        <v>97</v>
      </c>
      <c r="K7" s="35" t="s">
        <v>98</v>
      </c>
      <c r="L7" s="35" t="s">
        <v>99</v>
      </c>
      <c r="M7" s="36" t="s">
        <v>100</v>
      </c>
      <c r="N7" s="36">
        <v>40.619999999999997</v>
      </c>
      <c r="O7" s="36">
        <v>5.44</v>
      </c>
      <c r="P7" s="36">
        <v>91.77</v>
      </c>
      <c r="Q7" s="36">
        <v>3456</v>
      </c>
      <c r="R7" s="36">
        <v>37757</v>
      </c>
      <c r="S7" s="36">
        <v>110.59</v>
      </c>
      <c r="T7" s="36">
        <v>341.41</v>
      </c>
      <c r="U7" s="36">
        <v>2048</v>
      </c>
      <c r="V7" s="36">
        <v>1.52</v>
      </c>
      <c r="W7" s="36">
        <v>1347.37</v>
      </c>
      <c r="X7" s="36" t="s">
        <v>100</v>
      </c>
      <c r="Y7" s="36" t="s">
        <v>100</v>
      </c>
      <c r="Z7" s="36" t="s">
        <v>100</v>
      </c>
      <c r="AA7" s="36" t="s">
        <v>100</v>
      </c>
      <c r="AB7" s="36">
        <v>108.74</v>
      </c>
      <c r="AC7" s="36" t="s">
        <v>100</v>
      </c>
      <c r="AD7" s="36" t="s">
        <v>100</v>
      </c>
      <c r="AE7" s="36" t="s">
        <v>100</v>
      </c>
      <c r="AF7" s="36" t="s">
        <v>100</v>
      </c>
      <c r="AG7" s="36">
        <v>99.64</v>
      </c>
      <c r="AH7" s="36">
        <v>99.88</v>
      </c>
      <c r="AI7" s="36" t="s">
        <v>100</v>
      </c>
      <c r="AJ7" s="36" t="s">
        <v>100</v>
      </c>
      <c r="AK7" s="36" t="s">
        <v>100</v>
      </c>
      <c r="AL7" s="36" t="s">
        <v>100</v>
      </c>
      <c r="AM7" s="36">
        <v>0</v>
      </c>
      <c r="AN7" s="36" t="s">
        <v>100</v>
      </c>
      <c r="AO7" s="36" t="s">
        <v>100</v>
      </c>
      <c r="AP7" s="36" t="s">
        <v>100</v>
      </c>
      <c r="AQ7" s="36" t="s">
        <v>100</v>
      </c>
      <c r="AR7" s="36">
        <v>214.61</v>
      </c>
      <c r="AS7" s="36">
        <v>203.67</v>
      </c>
      <c r="AT7" s="36" t="s">
        <v>100</v>
      </c>
      <c r="AU7" s="36" t="s">
        <v>100</v>
      </c>
      <c r="AV7" s="36" t="s">
        <v>100</v>
      </c>
      <c r="AW7" s="36" t="s">
        <v>100</v>
      </c>
      <c r="AX7" s="36">
        <v>140.5</v>
      </c>
      <c r="AY7" s="36" t="s">
        <v>100</v>
      </c>
      <c r="AZ7" s="36" t="s">
        <v>100</v>
      </c>
      <c r="BA7" s="36" t="s">
        <v>100</v>
      </c>
      <c r="BB7" s="36" t="s">
        <v>100</v>
      </c>
      <c r="BC7" s="36">
        <v>29.45</v>
      </c>
      <c r="BD7" s="36">
        <v>34.01</v>
      </c>
      <c r="BE7" s="36" t="s">
        <v>100</v>
      </c>
      <c r="BF7" s="36" t="s">
        <v>100</v>
      </c>
      <c r="BG7" s="36" t="s">
        <v>100</v>
      </c>
      <c r="BH7" s="36" t="s">
        <v>100</v>
      </c>
      <c r="BI7" s="36">
        <v>944.81</v>
      </c>
      <c r="BJ7" s="36" t="s">
        <v>100</v>
      </c>
      <c r="BK7" s="36" t="s">
        <v>100</v>
      </c>
      <c r="BL7" s="36" t="s">
        <v>100</v>
      </c>
      <c r="BM7" s="36" t="s">
        <v>100</v>
      </c>
      <c r="BN7" s="36">
        <v>1081.8</v>
      </c>
      <c r="BO7" s="36">
        <v>1015.77</v>
      </c>
      <c r="BP7" s="36" t="s">
        <v>100</v>
      </c>
      <c r="BQ7" s="36" t="s">
        <v>100</v>
      </c>
      <c r="BR7" s="36" t="s">
        <v>100</v>
      </c>
      <c r="BS7" s="36" t="s">
        <v>100</v>
      </c>
      <c r="BT7" s="36">
        <v>29.33</v>
      </c>
      <c r="BU7" s="36" t="s">
        <v>100</v>
      </c>
      <c r="BV7" s="36" t="s">
        <v>100</v>
      </c>
      <c r="BW7" s="36" t="s">
        <v>100</v>
      </c>
      <c r="BX7" s="36" t="s">
        <v>100</v>
      </c>
      <c r="BY7" s="36">
        <v>52.19</v>
      </c>
      <c r="BZ7" s="36">
        <v>52.78</v>
      </c>
      <c r="CA7" s="36" t="s">
        <v>100</v>
      </c>
      <c r="CB7" s="36" t="s">
        <v>100</v>
      </c>
      <c r="CC7" s="36" t="s">
        <v>100</v>
      </c>
      <c r="CD7" s="36" t="s">
        <v>100</v>
      </c>
      <c r="CE7" s="36">
        <v>585.57000000000005</v>
      </c>
      <c r="CF7" s="36" t="s">
        <v>100</v>
      </c>
      <c r="CG7" s="36" t="s">
        <v>100</v>
      </c>
      <c r="CH7" s="36" t="s">
        <v>100</v>
      </c>
      <c r="CI7" s="36" t="s">
        <v>100</v>
      </c>
      <c r="CJ7" s="36">
        <v>296.14</v>
      </c>
      <c r="CK7" s="36">
        <v>289.81</v>
      </c>
      <c r="CL7" s="36" t="s">
        <v>100</v>
      </c>
      <c r="CM7" s="36" t="s">
        <v>100</v>
      </c>
      <c r="CN7" s="36" t="s">
        <v>100</v>
      </c>
      <c r="CO7" s="36" t="s">
        <v>100</v>
      </c>
      <c r="CP7" s="36">
        <v>41.75</v>
      </c>
      <c r="CQ7" s="36" t="s">
        <v>100</v>
      </c>
      <c r="CR7" s="36" t="s">
        <v>100</v>
      </c>
      <c r="CS7" s="36" t="s">
        <v>100</v>
      </c>
      <c r="CT7" s="36" t="s">
        <v>100</v>
      </c>
      <c r="CU7" s="36">
        <v>52.31</v>
      </c>
      <c r="CV7" s="36">
        <v>52.74</v>
      </c>
      <c r="CW7" s="36" t="s">
        <v>100</v>
      </c>
      <c r="CX7" s="36" t="s">
        <v>100</v>
      </c>
      <c r="CY7" s="36" t="s">
        <v>100</v>
      </c>
      <c r="CZ7" s="36" t="s">
        <v>100</v>
      </c>
      <c r="DA7" s="36">
        <v>86.82</v>
      </c>
      <c r="DB7" s="36" t="s">
        <v>100</v>
      </c>
      <c r="DC7" s="36" t="s">
        <v>100</v>
      </c>
      <c r="DD7" s="36" t="s">
        <v>100</v>
      </c>
      <c r="DE7" s="36" t="s">
        <v>100</v>
      </c>
      <c r="DF7" s="36">
        <v>84.32</v>
      </c>
      <c r="DG7" s="36">
        <v>84.5</v>
      </c>
      <c r="DH7" s="36" t="s">
        <v>100</v>
      </c>
      <c r="DI7" s="36" t="s">
        <v>100</v>
      </c>
      <c r="DJ7" s="36" t="s">
        <v>100</v>
      </c>
      <c r="DK7" s="36" t="s">
        <v>100</v>
      </c>
      <c r="DL7" s="36">
        <v>45.42</v>
      </c>
      <c r="DM7" s="36" t="s">
        <v>100</v>
      </c>
      <c r="DN7" s="36" t="s">
        <v>100</v>
      </c>
      <c r="DO7" s="36" t="s">
        <v>100</v>
      </c>
      <c r="DP7" s="36" t="s">
        <v>100</v>
      </c>
      <c r="DQ7" s="36">
        <v>22.41</v>
      </c>
      <c r="DR7" s="36">
        <v>21.94</v>
      </c>
      <c r="DS7" s="36" t="s">
        <v>100</v>
      </c>
      <c r="DT7" s="36" t="s">
        <v>100</v>
      </c>
      <c r="DU7" s="36" t="s">
        <v>100</v>
      </c>
      <c r="DV7" s="36" t="s">
        <v>100</v>
      </c>
      <c r="DW7" s="36">
        <v>0</v>
      </c>
      <c r="DX7" s="36" t="s">
        <v>100</v>
      </c>
      <c r="DY7" s="36" t="s">
        <v>100</v>
      </c>
      <c r="DZ7" s="36" t="s">
        <v>100</v>
      </c>
      <c r="EA7" s="36" t="s">
        <v>100</v>
      </c>
      <c r="EB7" s="36">
        <v>0</v>
      </c>
      <c r="EC7" s="36">
        <v>0</v>
      </c>
      <c r="ED7" s="36" t="s">
        <v>100</v>
      </c>
      <c r="EE7" s="36" t="s">
        <v>100</v>
      </c>
      <c r="EF7" s="36" t="s">
        <v>100</v>
      </c>
      <c r="EG7" s="36" t="s">
        <v>100</v>
      </c>
      <c r="EH7" s="36">
        <v>0.42</v>
      </c>
      <c r="EI7" s="36" t="s">
        <v>100</v>
      </c>
      <c r="EJ7" s="36" t="s">
        <v>100</v>
      </c>
      <c r="EK7" s="36" t="s">
        <v>100</v>
      </c>
      <c r="EL7" s="36" t="s">
        <v>100</v>
      </c>
      <c r="EM7" s="36">
        <v>0.01</v>
      </c>
      <c r="EN7" s="36">
        <v>0.03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101</v>
      </c>
      <c r="C9" s="38" t="s">
        <v>102</v>
      </c>
      <c r="D9" s="38" t="s">
        <v>103</v>
      </c>
      <c r="E9" s="38" t="s">
        <v>104</v>
      </c>
      <c r="F9" s="38" t="s">
        <v>105</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森　久憲</cp:lastModifiedBy>
  <dcterms:created xsi:type="dcterms:W3CDTF">2017-02-08T02:40:58Z</dcterms:created>
  <dcterms:modified xsi:type="dcterms:W3CDTF">2017-02-13T05:56:30Z</dcterms:modified>
  <cp:category/>
</cp:coreProperties>
</file>