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AL8" i="4"/>
  <c r="P8" i="4"/>
  <c r="I8" i="4"/>
  <c r="B8" i="4"/>
  <c r="C10" i="5" l="1"/>
  <c r="D10" i="5"/>
  <c r="E10" i="5"/>
  <c r="B10" i="5"/>
</calcChain>
</file>

<file path=xl/sharedStrings.xml><?xml version="1.0" encoding="utf-8"?>
<sst xmlns="http://schemas.openxmlformats.org/spreadsheetml/2006/main" count="308" uniqueCount="109">
  <si>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</si>
  <si>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</si>
  <si>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</si>
  <si>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</si>
  <si>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</si>
  <si>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</si>
  <si>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</si>
  <si>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</si>
  <si>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</si>
  <si>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</si>
  <si>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</si>
  <si>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</si>
  <si>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</si>
  <si>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</si>
  <si>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</si>
  <si>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</si>
  <si>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</si>
  <si>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</si>
  <si>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</si>
  <si>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</si>
  <si>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</si>
  <si>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</si>
  <si>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</si>
  <si>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</si>
  <si>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</si>
  <si>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</si>
  <si>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</si>
  <si>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</si>
  <si>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</si>
  <si>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</si>
  <si>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</si>
  <si>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</si>
  <si>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</si>
  <si>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</si>
  <si>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</si>
  <si>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</si>
  <si>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</si>
  <si>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</si>
  <si>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</si>
  <si>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</si>
  <si>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</si>
  <si>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</si>
  <si>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</si>
  <si>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</si>
  <si>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</si>
  <si>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</si>
  <si>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</si>
  <si>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</si>
  <si>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</si>
  <si>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</si>
  <si>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</si>
  <si>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</si>
  <si>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</si>
  <si>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</si>
  <si>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</si>
  <si>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</si>
  <si>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</si>
  <si>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</si>
  <si>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</si>
  <si>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</si>
  <si>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</si>
  <si>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</si>
  <si>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</si>
  <si>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</si>
  <si>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</si>
  <si>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</si>
  <si>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</si>
  <si>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</si>
  <si>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</si>
  <si>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</si>
  <si>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</si>
  <si>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</si>
  <si>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</si>
  <si>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</si>
  <si>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</si>
  <si>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</si>
  <si>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</si>
  <si>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</si>
  <si>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</si>
  <si>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</si>
  <si>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</si>
  <si>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</si>
  <si>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</si>
  <si>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</si>
  <si>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</si>
  <si>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</si>
  <si>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</si>
  <si>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</si>
  <si>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</si>
  <si>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</si>
  <si>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</si>
  <si>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</si>
  <si>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</si>
  <si>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</si>
  <si>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</si>
  <si>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津幡町</t>
  </si>
  <si>
    <t>法適用</t>
  </si>
  <si>
    <t>下水道事業</t>
  </si>
  <si>
    <t>小規模集合排水処理</t>
  </si>
  <si>
    <t>I2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</si>
  <si>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</si>
  <si>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</si>
  <si>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</si>
  <si>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</si>
  <si>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</si>
  <si>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</si>
  <si>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入と比較して起債残高が多く、元利償還額が大きいが、一般会計繰入金があるため、経常収支比率が100％程度に保たれている経費回収率および汚水処理原価の数値が良好となっているのは処理人口が増えていないにもかかわらず有収水量が急増したことが原因と思われ、今後も続くかは不明である。</t>
    <rPh sb="1" eb="3">
      <t>シュウニュウ</t>
    </rPh>
    <rPh sb="4" eb="6">
      <t>ヒカク</t>
    </rPh>
    <rPh sb="27" eb="29">
      <t>イッパン</t>
    </rPh>
    <rPh sb="29" eb="31">
      <t>カイケイ</t>
    </rPh>
    <rPh sb="31" eb="34">
      <t>クリイレキン</t>
    </rPh>
    <rPh sb="40" eb="42">
      <t>ケイジョウ</t>
    </rPh>
    <rPh sb="51" eb="53">
      <t>テイド</t>
    </rPh>
    <rPh sb="54" eb="55">
      <t>タモ</t>
    </rPh>
    <phoneticPr fontId="4"/>
  </si>
  <si>
    <t>耐用年数が迫っている管渠がないため更新は行っていない。</t>
    <phoneticPr fontId="4"/>
  </si>
  <si>
    <t>区域内住民の高齢化が進んでおり、人口減による料金収入の減少が予想される中、今後設備の更新等もおこなっていく必要があるため、今年度実施した公営企業会計の導入により適切に経営状況を把握するとともに長期的な更新需要および財政収支のシミュレーションを行い、必要に応じ料金改定および民間委託等による経費削減を進め健全経営を図る必要がある。なお、当該年度より法適用となっているため過年度との比較はでき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</si>
</sst>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69029248"/>
        <c:axId val="711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69029248"/>
        <c:axId val="71165440"/>
      </c:lineChart>
      <c:dateAx>
        <c:axId val="69029248"/>
        <c:scaling>
          <c:orientation val="minMax"/>
        </c:scaling>
        <c:delete val="1"/>
        <c:axPos val="b"/>
        <c:numFmt formatCode="ge" sourceLinked="1"/>
        <c:majorTickMark val="none"/>
        <c:minorTickMark val="none"/>
        <c:tickLblPos val="none"/>
        <c:crossAx val="71165440"/>
        <c:crosses val="autoZero"/>
        <c:auto val="1"/>
        <c:lblOffset val="100"/>
        <c:baseTimeUnit val="years"/>
      </c:dateAx>
      <c:valAx>
        <c:axId val="711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31.82</c:v>
                </c:pt>
              </c:numCache>
            </c:numRef>
          </c:val>
        </c:ser>
        <c:dLbls>
          <c:showLegendKey val="0"/>
          <c:showVal val="0"/>
          <c:showCatName val="0"/>
          <c:showSerName val="0"/>
          <c:showPercent val="0"/>
          <c:showBubbleSize val="0"/>
        </c:dLbls>
        <c:gapWidth val="150"/>
        <c:axId val="123346944"/>
        <c:axId val="1233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34.92</c:v>
                </c:pt>
              </c:numCache>
            </c:numRef>
          </c:val>
          <c:smooth val="0"/>
        </c:ser>
        <c:dLbls>
          <c:showLegendKey val="0"/>
          <c:showVal val="0"/>
          <c:showCatName val="0"/>
          <c:showSerName val="0"/>
          <c:showPercent val="0"/>
          <c:showBubbleSize val="0"/>
        </c:dLbls>
        <c:marker val="1"/>
        <c:smooth val="0"/>
        <c:axId val="123346944"/>
        <c:axId val="123348864"/>
      </c:lineChart>
      <c:dateAx>
        <c:axId val="123346944"/>
        <c:scaling>
          <c:orientation val="minMax"/>
        </c:scaling>
        <c:delete val="1"/>
        <c:axPos val="b"/>
        <c:numFmt formatCode="ge" sourceLinked="1"/>
        <c:majorTickMark val="none"/>
        <c:minorTickMark val="none"/>
        <c:tickLblPos val="none"/>
        <c:crossAx val="123348864"/>
        <c:crosses val="autoZero"/>
        <c:auto val="1"/>
        <c:lblOffset val="100"/>
        <c:baseTimeUnit val="years"/>
      </c:dateAx>
      <c:valAx>
        <c:axId val="1233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86.11</c:v>
                </c:pt>
              </c:numCache>
            </c:numRef>
          </c:val>
        </c:ser>
        <c:dLbls>
          <c:showLegendKey val="0"/>
          <c:showVal val="0"/>
          <c:showCatName val="0"/>
          <c:showSerName val="0"/>
          <c:showPercent val="0"/>
          <c:showBubbleSize val="0"/>
        </c:dLbls>
        <c:gapWidth val="150"/>
        <c:axId val="123362688"/>
        <c:axId val="1233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88.64</c:v>
                </c:pt>
              </c:numCache>
            </c:numRef>
          </c:val>
          <c:smooth val="0"/>
        </c:ser>
        <c:dLbls>
          <c:showLegendKey val="0"/>
          <c:showVal val="0"/>
          <c:showCatName val="0"/>
          <c:showSerName val="0"/>
          <c:showPercent val="0"/>
          <c:showBubbleSize val="0"/>
        </c:dLbls>
        <c:marker val="1"/>
        <c:smooth val="0"/>
        <c:axId val="123362688"/>
        <c:axId val="123397632"/>
      </c:lineChart>
      <c:dateAx>
        <c:axId val="123362688"/>
        <c:scaling>
          <c:orientation val="minMax"/>
        </c:scaling>
        <c:delete val="1"/>
        <c:axPos val="b"/>
        <c:numFmt formatCode="ge" sourceLinked="1"/>
        <c:majorTickMark val="none"/>
        <c:minorTickMark val="none"/>
        <c:tickLblPos val="none"/>
        <c:crossAx val="123397632"/>
        <c:crosses val="autoZero"/>
        <c:auto val="1"/>
        <c:lblOffset val="100"/>
        <c:baseTimeUnit val="years"/>
      </c:dateAx>
      <c:valAx>
        <c:axId val="1233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102.65</c:v>
                </c:pt>
              </c:numCache>
            </c:numRef>
          </c:val>
        </c:ser>
        <c:dLbls>
          <c:showLegendKey val="0"/>
          <c:showVal val="0"/>
          <c:showCatName val="0"/>
          <c:showSerName val="0"/>
          <c:showPercent val="0"/>
          <c:showBubbleSize val="0"/>
        </c:dLbls>
        <c:gapWidth val="150"/>
        <c:axId val="72211456"/>
        <c:axId val="723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94.85</c:v>
                </c:pt>
              </c:numCache>
            </c:numRef>
          </c:val>
          <c:smooth val="0"/>
        </c:ser>
        <c:dLbls>
          <c:showLegendKey val="0"/>
          <c:showVal val="0"/>
          <c:showCatName val="0"/>
          <c:showSerName val="0"/>
          <c:showPercent val="0"/>
          <c:showBubbleSize val="0"/>
        </c:dLbls>
        <c:marker val="1"/>
        <c:smooth val="0"/>
        <c:axId val="72211456"/>
        <c:axId val="72377472"/>
      </c:lineChart>
      <c:dateAx>
        <c:axId val="72211456"/>
        <c:scaling>
          <c:orientation val="minMax"/>
        </c:scaling>
        <c:delete val="1"/>
        <c:axPos val="b"/>
        <c:numFmt formatCode="ge" sourceLinked="1"/>
        <c:majorTickMark val="none"/>
        <c:minorTickMark val="none"/>
        <c:tickLblPos val="none"/>
        <c:crossAx val="72377472"/>
        <c:crosses val="autoZero"/>
        <c:auto val="1"/>
        <c:lblOffset val="100"/>
        <c:baseTimeUnit val="years"/>
      </c:dateAx>
      <c:valAx>
        <c:axId val="723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72.930000000000007</c:v>
                </c:pt>
              </c:numCache>
            </c:numRef>
          </c:val>
        </c:ser>
        <c:dLbls>
          <c:showLegendKey val="0"/>
          <c:showVal val="0"/>
          <c:showCatName val="0"/>
          <c:showSerName val="0"/>
          <c:showPercent val="0"/>
          <c:showBubbleSize val="0"/>
        </c:dLbls>
        <c:gapWidth val="150"/>
        <c:axId val="72096384"/>
        <c:axId val="720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33.58</c:v>
                </c:pt>
              </c:numCache>
            </c:numRef>
          </c:val>
          <c:smooth val="0"/>
        </c:ser>
        <c:dLbls>
          <c:showLegendKey val="0"/>
          <c:showVal val="0"/>
          <c:showCatName val="0"/>
          <c:showSerName val="0"/>
          <c:showPercent val="0"/>
          <c:showBubbleSize val="0"/>
        </c:dLbls>
        <c:marker val="1"/>
        <c:smooth val="0"/>
        <c:axId val="72096384"/>
        <c:axId val="72098560"/>
      </c:lineChart>
      <c:dateAx>
        <c:axId val="72096384"/>
        <c:scaling>
          <c:orientation val="minMax"/>
        </c:scaling>
        <c:delete val="1"/>
        <c:axPos val="b"/>
        <c:numFmt formatCode="ge" sourceLinked="1"/>
        <c:majorTickMark val="none"/>
        <c:minorTickMark val="none"/>
        <c:tickLblPos val="none"/>
        <c:crossAx val="72098560"/>
        <c:crosses val="autoZero"/>
        <c:auto val="1"/>
        <c:lblOffset val="100"/>
        <c:baseTimeUnit val="years"/>
      </c:dateAx>
      <c:valAx>
        <c:axId val="720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2108288"/>
        <c:axId val="721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72108288"/>
        <c:axId val="72143232"/>
      </c:lineChart>
      <c:dateAx>
        <c:axId val="72108288"/>
        <c:scaling>
          <c:orientation val="minMax"/>
        </c:scaling>
        <c:delete val="1"/>
        <c:axPos val="b"/>
        <c:numFmt formatCode="ge" sourceLinked="1"/>
        <c:majorTickMark val="none"/>
        <c:minorTickMark val="none"/>
        <c:tickLblPos val="none"/>
        <c:crossAx val="72143232"/>
        <c:crosses val="autoZero"/>
        <c:auto val="1"/>
        <c:lblOffset val="100"/>
        <c:baseTimeUnit val="years"/>
      </c:dateAx>
      <c:valAx>
        <c:axId val="721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2300416"/>
        <c:axId val="723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1033.78</c:v>
                </c:pt>
              </c:numCache>
            </c:numRef>
          </c:val>
          <c:smooth val="0"/>
        </c:ser>
        <c:dLbls>
          <c:showLegendKey val="0"/>
          <c:showVal val="0"/>
          <c:showCatName val="0"/>
          <c:showSerName val="0"/>
          <c:showPercent val="0"/>
          <c:showBubbleSize val="0"/>
        </c:dLbls>
        <c:marker val="1"/>
        <c:smooth val="0"/>
        <c:axId val="72300416"/>
        <c:axId val="72302592"/>
      </c:lineChart>
      <c:dateAx>
        <c:axId val="72300416"/>
        <c:scaling>
          <c:orientation val="minMax"/>
        </c:scaling>
        <c:delete val="1"/>
        <c:axPos val="b"/>
        <c:numFmt formatCode="ge" sourceLinked="1"/>
        <c:majorTickMark val="none"/>
        <c:minorTickMark val="none"/>
        <c:tickLblPos val="none"/>
        <c:crossAx val="72302592"/>
        <c:crosses val="autoZero"/>
        <c:auto val="1"/>
        <c:lblOffset val="100"/>
        <c:baseTimeUnit val="years"/>
      </c:dateAx>
      <c:valAx>
        <c:axId val="723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41.41</c:v>
                </c:pt>
              </c:numCache>
            </c:numRef>
          </c:val>
        </c:ser>
        <c:dLbls>
          <c:showLegendKey val="0"/>
          <c:showVal val="0"/>
          <c:showCatName val="0"/>
          <c:showSerName val="0"/>
          <c:showPercent val="0"/>
          <c:showBubbleSize val="0"/>
        </c:dLbls>
        <c:gapWidth val="150"/>
        <c:axId val="72320512"/>
        <c:axId val="723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133.78</c:v>
                </c:pt>
              </c:numCache>
            </c:numRef>
          </c:val>
          <c:smooth val="0"/>
        </c:ser>
        <c:dLbls>
          <c:showLegendKey val="0"/>
          <c:showVal val="0"/>
          <c:showCatName val="0"/>
          <c:showSerName val="0"/>
          <c:showPercent val="0"/>
          <c:showBubbleSize val="0"/>
        </c:dLbls>
        <c:marker val="1"/>
        <c:smooth val="0"/>
        <c:axId val="72320512"/>
        <c:axId val="72322432"/>
      </c:lineChart>
      <c:dateAx>
        <c:axId val="72320512"/>
        <c:scaling>
          <c:orientation val="minMax"/>
        </c:scaling>
        <c:delete val="1"/>
        <c:axPos val="b"/>
        <c:numFmt formatCode="ge" sourceLinked="1"/>
        <c:majorTickMark val="none"/>
        <c:minorTickMark val="none"/>
        <c:tickLblPos val="none"/>
        <c:crossAx val="72322432"/>
        <c:crosses val="autoZero"/>
        <c:auto val="1"/>
        <c:lblOffset val="100"/>
        <c:baseTimeUnit val="years"/>
      </c:dateAx>
      <c:valAx>
        <c:axId val="723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765.64</c:v>
                </c:pt>
              </c:numCache>
            </c:numRef>
          </c:val>
        </c:ser>
        <c:dLbls>
          <c:showLegendKey val="0"/>
          <c:showVal val="0"/>
          <c:showCatName val="0"/>
          <c:showSerName val="0"/>
          <c:showPercent val="0"/>
          <c:showBubbleSize val="0"/>
        </c:dLbls>
        <c:gapWidth val="150"/>
        <c:axId val="118658176"/>
        <c:axId val="1186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2464.06</c:v>
                </c:pt>
              </c:numCache>
            </c:numRef>
          </c:val>
          <c:smooth val="0"/>
        </c:ser>
        <c:dLbls>
          <c:showLegendKey val="0"/>
          <c:showVal val="0"/>
          <c:showCatName val="0"/>
          <c:showSerName val="0"/>
          <c:showPercent val="0"/>
          <c:showBubbleSize val="0"/>
        </c:dLbls>
        <c:marker val="1"/>
        <c:smooth val="0"/>
        <c:axId val="118658176"/>
        <c:axId val="118660096"/>
      </c:lineChart>
      <c:dateAx>
        <c:axId val="118658176"/>
        <c:scaling>
          <c:orientation val="minMax"/>
        </c:scaling>
        <c:delete val="1"/>
        <c:axPos val="b"/>
        <c:numFmt formatCode="ge" sourceLinked="1"/>
        <c:majorTickMark val="none"/>
        <c:minorTickMark val="none"/>
        <c:tickLblPos val="none"/>
        <c:crossAx val="118660096"/>
        <c:crosses val="autoZero"/>
        <c:auto val="1"/>
        <c:lblOffset val="100"/>
        <c:baseTimeUnit val="years"/>
      </c:dateAx>
      <c:valAx>
        <c:axId val="1186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70.849999999999994</c:v>
                </c:pt>
              </c:numCache>
            </c:numRef>
          </c:val>
        </c:ser>
        <c:dLbls>
          <c:showLegendKey val="0"/>
          <c:showVal val="0"/>
          <c:showCatName val="0"/>
          <c:showSerName val="0"/>
          <c:showPercent val="0"/>
          <c:showBubbleSize val="0"/>
        </c:dLbls>
        <c:gapWidth val="150"/>
        <c:axId val="118682368"/>
        <c:axId val="1186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32.909999999999997</c:v>
                </c:pt>
              </c:numCache>
            </c:numRef>
          </c:val>
          <c:smooth val="0"/>
        </c:ser>
        <c:dLbls>
          <c:showLegendKey val="0"/>
          <c:showVal val="0"/>
          <c:showCatName val="0"/>
          <c:showSerName val="0"/>
          <c:showPercent val="0"/>
          <c:showBubbleSize val="0"/>
        </c:dLbls>
        <c:marker val="1"/>
        <c:smooth val="0"/>
        <c:axId val="118682368"/>
        <c:axId val="118684288"/>
      </c:lineChart>
      <c:dateAx>
        <c:axId val="118682368"/>
        <c:scaling>
          <c:orientation val="minMax"/>
        </c:scaling>
        <c:delete val="1"/>
        <c:axPos val="b"/>
        <c:numFmt formatCode="ge" sourceLinked="1"/>
        <c:majorTickMark val="none"/>
        <c:minorTickMark val="none"/>
        <c:tickLblPos val="none"/>
        <c:crossAx val="118684288"/>
        <c:crosses val="autoZero"/>
        <c:auto val="1"/>
        <c:lblOffset val="100"/>
        <c:baseTimeUnit val="years"/>
      </c:dateAx>
      <c:valAx>
        <c:axId val="118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230.9</c:v>
                </c:pt>
              </c:numCache>
            </c:numRef>
          </c:val>
        </c:ser>
        <c:dLbls>
          <c:showLegendKey val="0"/>
          <c:showVal val="0"/>
          <c:showCatName val="0"/>
          <c:showSerName val="0"/>
          <c:showPercent val="0"/>
          <c:showBubbleSize val="0"/>
        </c:dLbls>
        <c:gapWidth val="150"/>
        <c:axId val="118731136"/>
        <c:axId val="1187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561.54</c:v>
                </c:pt>
              </c:numCache>
            </c:numRef>
          </c:val>
          <c:smooth val="0"/>
        </c:ser>
        <c:dLbls>
          <c:showLegendKey val="0"/>
          <c:showVal val="0"/>
          <c:showCatName val="0"/>
          <c:showSerName val="0"/>
          <c:showPercent val="0"/>
          <c:showBubbleSize val="0"/>
        </c:dLbls>
        <c:marker val="1"/>
        <c:smooth val="0"/>
        <c:axId val="118731136"/>
        <c:axId val="118733056"/>
      </c:lineChart>
      <c:dateAx>
        <c:axId val="118731136"/>
        <c:scaling>
          <c:orientation val="minMax"/>
        </c:scaling>
        <c:delete val="1"/>
        <c:axPos val="b"/>
        <c:numFmt formatCode="ge" sourceLinked="1"/>
        <c:majorTickMark val="none"/>
        <c:minorTickMark val="none"/>
        <c:tickLblPos val="none"/>
        <c:crossAx val="118733056"/>
        <c:crosses val="autoZero"/>
        <c:auto val="1"/>
        <c:lblOffset val="100"/>
        <c:baseTimeUnit val="years"/>
      </c:dateAx>
      <c:valAx>
        <c:axId val="1187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【96.32】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【1,545.58】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【124.95】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【31.35】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8"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津幡町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37757</v>
      </c>
      <c r="AM8" s="64"/>
      <c r="AN8" s="64"/>
      <c r="AO8" s="64"/>
      <c r="AP8" s="64"/>
      <c r="AQ8" s="64"/>
      <c r="AR8" s="64"/>
      <c r="AS8" s="64"/>
      <c r="AT8" s="63">
        <f>データ!S6</f>
        <v>110.59</v>
      </c>
      <c r="AU8" s="63"/>
      <c r="AV8" s="63"/>
      <c r="AW8" s="63"/>
      <c r="AX8" s="63"/>
      <c r="AY8" s="63"/>
      <c r="AZ8" s="63"/>
      <c r="BA8" s="63"/>
      <c r="BB8" s="63">
        <f>データ!T6</f>
        <v>341.41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17.13</v>
      </c>
      <c r="J10" s="63"/>
      <c r="K10" s="63"/>
      <c r="L10" s="63"/>
      <c r="M10" s="63"/>
      <c r="N10" s="63"/>
      <c r="O10" s="63"/>
      <c r="P10" s="63">
        <f>データ!O6</f>
        <v>0.1</v>
      </c>
      <c r="Q10" s="63"/>
      <c r="R10" s="63"/>
      <c r="S10" s="63"/>
      <c r="T10" s="63"/>
      <c r="U10" s="63"/>
      <c r="V10" s="63"/>
      <c r="W10" s="63">
        <f>データ!P6</f>
        <v>122.72</v>
      </c>
      <c r="X10" s="63"/>
      <c r="Y10" s="63"/>
      <c r="Z10" s="63"/>
      <c r="AA10" s="63"/>
      <c r="AB10" s="63"/>
      <c r="AC10" s="63"/>
      <c r="AD10" s="64">
        <f>データ!Q6</f>
        <v>3456</v>
      </c>
      <c r="AE10" s="64"/>
      <c r="AF10" s="64"/>
      <c r="AG10" s="64"/>
      <c r="AH10" s="64"/>
      <c r="AI10" s="64"/>
      <c r="AJ10" s="64"/>
      <c r="AK10" s="2"/>
      <c r="AL10" s="64">
        <f>データ!U6</f>
        <v>36</v>
      </c>
      <c r="AM10" s="64"/>
      <c r="AN10" s="64"/>
      <c r="AO10" s="64"/>
      <c r="AP10" s="64"/>
      <c r="AQ10" s="64"/>
      <c r="AR10" s="64"/>
      <c r="AS10" s="64"/>
      <c r="AT10" s="63">
        <f>データ!V6</f>
        <v>0.02</v>
      </c>
      <c r="AU10" s="63"/>
      <c r="AV10" s="63"/>
      <c r="AW10" s="63"/>
      <c r="AX10" s="63"/>
      <c r="AY10" s="63"/>
      <c r="AZ10" s="63"/>
      <c r="BA10" s="63"/>
      <c r="BB10" s="63">
        <f>データ!W6</f>
        <v>1800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173614</v>
      </c>
      <c r="D6" s="31">
        <f t="shared" si="3"/>
        <v>46</v>
      </c>
      <c r="E6" s="31">
        <f t="shared" si="3"/>
        <v>17</v>
      </c>
      <c r="F6" s="31">
        <f t="shared" si="3"/>
        <v>9</v>
      </c>
      <c r="G6" s="31">
        <f t="shared" si="3"/>
        <v>0</v>
      </c>
      <c r="H6" s="31" t="str">
        <f t="shared" si="3"/>
        <v>石川県　津幡町</v>
      </c>
      <c r="I6" s="31" t="str">
        <f t="shared" si="3"/>
        <v>法適用</v>
      </c>
      <c r="J6" s="31" t="str">
        <f t="shared" si="3"/>
        <v>下水道事業</v>
      </c>
      <c r="K6" s="31" t="str">
        <f t="shared" si="3"/>
        <v>小規模集合排水処理</v>
      </c>
      <c r="L6" s="31" t="str">
        <f t="shared" si="3"/>
        <v>I2</v>
      </c>
      <c r="M6" s="32" t="str">
        <f t="shared" si="3"/>
        <v>-</v>
      </c>
      <c r="N6" s="32">
        <f t="shared" si="3"/>
        <v>17.13</v>
      </c>
      <c r="O6" s="32">
        <f t="shared" si="3"/>
        <v>0.1</v>
      </c>
      <c r="P6" s="32">
        <f t="shared" si="3"/>
        <v>122.72</v>
      </c>
      <c r="Q6" s="32">
        <f t="shared" si="3"/>
        <v>3456</v>
      </c>
      <c r="R6" s="32">
        <f t="shared" si="3"/>
        <v>37757</v>
      </c>
      <c r="S6" s="32">
        <f t="shared" si="3"/>
        <v>110.59</v>
      </c>
      <c r="T6" s="32">
        <f t="shared" si="3"/>
        <v>341.41</v>
      </c>
      <c r="U6" s="32">
        <f t="shared" si="3"/>
        <v>36</v>
      </c>
      <c r="V6" s="32">
        <f t="shared" si="3"/>
        <v>0.02</v>
      </c>
      <c r="W6" s="32">
        <f t="shared" si="3"/>
        <v>1800</v>
      </c>
      <c r="X6" s="33" t="str">
        <f>IF(X7="",NA(),X7)</f>
        <v>-</v>
      </c>
      <c r="Y6" s="33" t="str">
        <f t="shared" ref="Y6:AG6" si="4">IF(Y7="",NA(),Y7)</f>
        <v>-</v>
      </c>
      <c r="Z6" s="33" t="str">
        <f t="shared" si="4"/>
        <v>-</v>
      </c>
      <c r="AA6" s="33" t="str">
        <f t="shared" si="4"/>
        <v>-</v>
      </c>
      <c r="AB6" s="33">
        <f t="shared" si="4"/>
        <v>102.65</v>
      </c>
      <c r="AC6" s="33" t="str">
        <f t="shared" si="4"/>
        <v>-</v>
      </c>
      <c r="AD6" s="33" t="str">
        <f t="shared" si="4"/>
        <v>-</v>
      </c>
      <c r="AE6" s="33" t="str">
        <f t="shared" si="4"/>
        <v>-</v>
      </c>
      <c r="AF6" s="33" t="str">
        <f t="shared" si="4"/>
        <v>-</v>
      </c>
      <c r="AG6" s="33">
        <f t="shared" si="4"/>
        <v>94.85</v>
      </c>
      <c r="AH6" s="32" t="str">
        <f>IF(AH7="","",IF(AH7="-","【-】","【"&amp;SUBSTITUTE(TEXT(AH7,"#,##0.00"),"-","△")&amp;"】"))</f>
        <v>【96.32】</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1033.78</v>
      </c>
      <c r="AS6" s="32" t="str">
        <f>IF(AS7="","",IF(AS7="-","【-】","【"&amp;SUBSTITUTE(TEXT(AS7,"#,##0.00"),"-","△")&amp;"】"))</f>
        <v>【1,545.58】</v>
      </c>
      <c r="AT6" s="33" t="str">
        <f>IF(AT7="",NA(),AT7)</f>
        <v>-</v>
      </c>
      <c r="AU6" s="33" t="str">
        <f t="shared" ref="AU6:BC6" si="6">IF(AU7="",NA(),AU7)</f>
        <v>-</v>
      </c>
      <c r="AV6" s="33" t="str">
        <f t="shared" si="6"/>
        <v>-</v>
      </c>
      <c r="AW6" s="33" t="str">
        <f t="shared" si="6"/>
        <v>-</v>
      </c>
      <c r="AX6" s="33">
        <f t="shared" si="6"/>
        <v>41.41</v>
      </c>
      <c r="AY6" s="33" t="str">
        <f t="shared" si="6"/>
        <v>-</v>
      </c>
      <c r="AZ6" s="33" t="str">
        <f t="shared" si="6"/>
        <v>-</v>
      </c>
      <c r="BA6" s="33" t="str">
        <f t="shared" si="6"/>
        <v>-</v>
      </c>
      <c r="BB6" s="33" t="str">
        <f t="shared" si="6"/>
        <v>-</v>
      </c>
      <c r="BC6" s="33">
        <f t="shared" si="6"/>
        <v>133.78</v>
      </c>
      <c r="BD6" s="32" t="str">
        <f>IF(BD7="","",IF(BD7="-","【-】","【"&amp;SUBSTITUTE(TEXT(BD7,"#,##0.00"),"-","△")&amp;"】"))</f>
        <v>【124.95】</v>
      </c>
      <c r="BE6" s="33" t="str">
        <f>IF(BE7="",NA(),BE7)</f>
        <v>-</v>
      </c>
      <c r="BF6" s="33" t="str">
        <f t="shared" ref="BF6:BN6" si="7">IF(BF7="",NA(),BF7)</f>
        <v>-</v>
      </c>
      <c r="BG6" s="33" t="str">
        <f t="shared" si="7"/>
        <v>-</v>
      </c>
      <c r="BH6" s="33" t="str">
        <f t="shared" si="7"/>
        <v>-</v>
      </c>
      <c r="BI6" s="33">
        <f t="shared" si="7"/>
        <v>765.64</v>
      </c>
      <c r="BJ6" s="33" t="str">
        <f t="shared" si="7"/>
        <v>-</v>
      </c>
      <c r="BK6" s="33" t="str">
        <f t="shared" si="7"/>
        <v>-</v>
      </c>
      <c r="BL6" s="33" t="str">
        <f t="shared" si="7"/>
        <v>-</v>
      </c>
      <c r="BM6" s="33" t="str">
        <f t="shared" si="7"/>
        <v>-</v>
      </c>
      <c r="BN6" s="33">
        <f t="shared" si="7"/>
        <v>2464.06</v>
      </c>
      <c r="BO6" s="32" t="str">
        <f>IF(BO7="","",IF(BO7="-","【-】","【"&amp;SUBSTITUTE(TEXT(BO7,"#,##0.00"),"-","△")&amp;"】"))</f>
        <v>【2,685.08】</v>
      </c>
      <c r="BP6" s="33" t="str">
        <f>IF(BP7="",NA(),BP7)</f>
        <v>-</v>
      </c>
      <c r="BQ6" s="33" t="str">
        <f t="shared" ref="BQ6:BY6" si="8">IF(BQ7="",NA(),BQ7)</f>
        <v>-</v>
      </c>
      <c r="BR6" s="33" t="str">
        <f t="shared" si="8"/>
        <v>-</v>
      </c>
      <c r="BS6" s="33" t="str">
        <f t="shared" si="8"/>
        <v>-</v>
      </c>
      <c r="BT6" s="33">
        <f t="shared" si="8"/>
        <v>70.849999999999994</v>
      </c>
      <c r="BU6" s="33" t="str">
        <f t="shared" si="8"/>
        <v>-</v>
      </c>
      <c r="BV6" s="33" t="str">
        <f t="shared" si="8"/>
        <v>-</v>
      </c>
      <c r="BW6" s="33" t="str">
        <f t="shared" si="8"/>
        <v>-</v>
      </c>
      <c r="BX6" s="33" t="str">
        <f t="shared" si="8"/>
        <v>-</v>
      </c>
      <c r="BY6" s="33">
        <f t="shared" si="8"/>
        <v>32.909999999999997</v>
      </c>
      <c r="BZ6" s="32" t="str">
        <f>IF(BZ7="","",IF(BZ7="-","【-】","【"&amp;SUBSTITUTE(TEXT(BZ7,"#,##0.00"),"-","△")&amp;"】"))</f>
        <v>【30.63】</v>
      </c>
      <c r="CA6" s="33" t="str">
        <f>IF(CA7="",NA(),CA7)</f>
        <v>-</v>
      </c>
      <c r="CB6" s="33" t="str">
        <f t="shared" ref="CB6:CJ6" si="9">IF(CB7="",NA(),CB7)</f>
        <v>-</v>
      </c>
      <c r="CC6" s="33" t="str">
        <f t="shared" si="9"/>
        <v>-</v>
      </c>
      <c r="CD6" s="33" t="str">
        <f t="shared" si="9"/>
        <v>-</v>
      </c>
      <c r="CE6" s="33">
        <f t="shared" si="9"/>
        <v>230.9</v>
      </c>
      <c r="CF6" s="33" t="str">
        <f t="shared" si="9"/>
        <v>-</v>
      </c>
      <c r="CG6" s="33" t="str">
        <f t="shared" si="9"/>
        <v>-</v>
      </c>
      <c r="CH6" s="33" t="str">
        <f t="shared" si="9"/>
        <v>-</v>
      </c>
      <c r="CI6" s="33" t="str">
        <f t="shared" si="9"/>
        <v>-</v>
      </c>
      <c r="CJ6" s="33">
        <f t="shared" si="9"/>
        <v>561.54</v>
      </c>
      <c r="CK6" s="32" t="str">
        <f>IF(CK7="","",IF(CK7="-","【-】","【"&amp;SUBSTITUTE(TEXT(CK7,"#,##0.00"),"-","△")&amp;"】"))</f>
        <v>【600.63】</v>
      </c>
      <c r="CL6" s="33" t="str">
        <f>IF(CL7="",NA(),CL7)</f>
        <v>-</v>
      </c>
      <c r="CM6" s="33" t="str">
        <f t="shared" ref="CM6:CU6" si="10">IF(CM7="",NA(),CM7)</f>
        <v>-</v>
      </c>
      <c r="CN6" s="33" t="str">
        <f t="shared" si="10"/>
        <v>-</v>
      </c>
      <c r="CO6" s="33" t="str">
        <f t="shared" si="10"/>
        <v>-</v>
      </c>
      <c r="CP6" s="33">
        <f t="shared" si="10"/>
        <v>31.82</v>
      </c>
      <c r="CQ6" s="33" t="str">
        <f t="shared" si="10"/>
        <v>-</v>
      </c>
      <c r="CR6" s="33" t="str">
        <f t="shared" si="10"/>
        <v>-</v>
      </c>
      <c r="CS6" s="33" t="str">
        <f t="shared" si="10"/>
        <v>-</v>
      </c>
      <c r="CT6" s="33" t="str">
        <f t="shared" si="10"/>
        <v>-</v>
      </c>
      <c r="CU6" s="33">
        <f t="shared" si="10"/>
        <v>34.92</v>
      </c>
      <c r="CV6" s="32" t="str">
        <f>IF(CV7="","",IF(CV7="-","【-】","【"&amp;SUBSTITUTE(TEXT(CV7,"#,##0.00"),"-","△")&amp;"】"))</f>
        <v>【36.67】</v>
      </c>
      <c r="CW6" s="33" t="str">
        <f>IF(CW7="",NA(),CW7)</f>
        <v>-</v>
      </c>
      <c r="CX6" s="33" t="str">
        <f t="shared" ref="CX6:DF6" si="11">IF(CX7="",NA(),CX7)</f>
        <v>-</v>
      </c>
      <c r="CY6" s="33" t="str">
        <f t="shared" si="11"/>
        <v>-</v>
      </c>
      <c r="CZ6" s="33" t="str">
        <f t="shared" si="11"/>
        <v>-</v>
      </c>
      <c r="DA6" s="33">
        <f t="shared" si="11"/>
        <v>86.11</v>
      </c>
      <c r="DB6" s="33" t="str">
        <f t="shared" si="11"/>
        <v>-</v>
      </c>
      <c r="DC6" s="33" t="str">
        <f t="shared" si="11"/>
        <v>-</v>
      </c>
      <c r="DD6" s="33" t="str">
        <f t="shared" si="11"/>
        <v>-</v>
      </c>
      <c r="DE6" s="33" t="str">
        <f t="shared" si="11"/>
        <v>-</v>
      </c>
      <c r="DF6" s="33">
        <f t="shared" si="11"/>
        <v>88.64</v>
      </c>
      <c r="DG6" s="32" t="str">
        <f>IF(DG7="","",IF(DG7="-","【-】","【"&amp;SUBSTITUTE(TEXT(DG7,"#,##0.00"),"-","△")&amp;"】"))</f>
        <v>【89.35】</v>
      </c>
      <c r="DH6" s="33" t="str">
        <f>IF(DH7="",NA(),DH7)</f>
        <v>-</v>
      </c>
      <c r="DI6" s="33" t="str">
        <f t="shared" ref="DI6:DQ6" si="12">IF(DI7="",NA(),DI7)</f>
        <v>-</v>
      </c>
      <c r="DJ6" s="33" t="str">
        <f t="shared" si="12"/>
        <v>-</v>
      </c>
      <c r="DK6" s="33" t="str">
        <f t="shared" si="12"/>
        <v>-</v>
      </c>
      <c r="DL6" s="33">
        <f t="shared" si="12"/>
        <v>72.930000000000007</v>
      </c>
      <c r="DM6" s="33" t="str">
        <f t="shared" si="12"/>
        <v>-</v>
      </c>
      <c r="DN6" s="33" t="str">
        <f t="shared" si="12"/>
        <v>-</v>
      </c>
      <c r="DO6" s="33" t="str">
        <f t="shared" si="12"/>
        <v>-</v>
      </c>
      <c r="DP6" s="33" t="str">
        <f t="shared" si="12"/>
        <v>-</v>
      </c>
      <c r="DQ6" s="33">
        <f t="shared" si="12"/>
        <v>33.58</v>
      </c>
      <c r="DR6" s="32" t="str">
        <f>IF(DR7="","",IF(DR7="-","【-】","【"&amp;SUBSTITUTE(TEXT(DR7,"#,##0.00"),"-","△")&amp;"】"))</f>
        <v>【31.35】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【0.00】</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2">
        <f t="shared" si="14"/>
        <v>0</v>
      </c>
      <c r="EN6" s="32" t="str">
        <f>IF(EN7="","",IF(EN7="-","【-】","【"&amp;SUBSTITUTE(TEXT(EN7,"#,##0.00"),"-","△")&amp;"】"))</f>
        <v>【0.17】</v>
      </c>
    </row>
    <row r="7" spans="1:147" s="34" customFormat="1">
      <c r="A7" s="26"/>
      <c r="B7" s="35">
        <v>2015</v>
      </c>
      <c r="C7" s="35">
        <v>173614</v>
      </c>
      <c r="D7" s="35">
        <v>46</v>
      </c>
      <c r="E7" s="35">
        <v>17</v>
      </c>
      <c r="F7" s="35">
        <v>9</v>
      </c>
      <c r="G7" s="35">
        <v>0</v>
      </c>
      <c r="H7" s="35" t="s">
        <v>95</v>
      </c>
      <c r="I7" s="35" t="s">
        <v>96</v>
      </c>
      <c r="J7" s="35" t="s">
        <v>97</v>
      </c>
      <c r="K7" s="35" t="s">
        <v>98</v>
      </c>
      <c r="L7" s="35" t="s">
        <v>99</v>
      </c>
      <c r="M7" s="36" t="s">
        <v>100</v>
      </c>
      <c r="N7" s="36">
        <v>17.13</v>
      </c>
      <c r="O7" s="36">
        <v>0.1</v>
      </c>
      <c r="P7" s="36">
        <v>122.72</v>
      </c>
      <c r="Q7" s="36">
        <v>3456</v>
      </c>
      <c r="R7" s="36">
        <v>37757</v>
      </c>
      <c r="S7" s="36">
        <v>110.59</v>
      </c>
      <c r="T7" s="36">
        <v>341.41</v>
      </c>
      <c r="U7" s="36">
        <v>36</v>
      </c>
      <c r="V7" s="36">
        <v>0.02</v>
      </c>
      <c r="W7" s="36">
        <v>1800</v>
      </c>
      <c r="X7" s="36" t="s">
        <v>100</v>
      </c>
      <c r="Y7" s="36" t="s">
        <v>100</v>
      </c>
      <c r="Z7" s="36" t="s">
        <v>100</v>
      </c>
      <c r="AA7" s="36" t="s">
        <v>100</v>
      </c>
      <c r="AB7" s="36">
        <v>102.65</v>
      </c>
      <c r="AC7" s="36" t="s">
        <v>100</v>
      </c>
      <c r="AD7" s="36" t="s">
        <v>100</v>
      </c>
      <c r="AE7" s="36" t="s">
        <v>100</v>
      </c>
      <c r="AF7" s="36" t="s">
        <v>100</v>
      </c>
      <c r="AG7" s="36">
        <v>94.85</v>
      </c>
      <c r="AH7" s="36">
        <v>96.32</v>
      </c>
      <c r="AI7" s="36" t="s">
        <v>100</v>
      </c>
      <c r="AJ7" s="36" t="s">
        <v>100</v>
      </c>
      <c r="AK7" s="36" t="s">
        <v>100</v>
      </c>
      <c r="AL7" s="36" t="s">
        <v>100</v>
      </c>
      <c r="AM7" s="36">
        <v>0</v>
      </c>
      <c r="AN7" s="36" t="s">
        <v>100</v>
      </c>
      <c r="AO7" s="36" t="s">
        <v>100</v>
      </c>
      <c r="AP7" s="36" t="s">
        <v>100</v>
      </c>
      <c r="AQ7" s="36" t="s">
        <v>100</v>
      </c>
      <c r="AR7" s="36">
        <v>1033.78</v>
      </c>
      <c r="AS7" s="36">
        <v>1545.58</v>
      </c>
      <c r="AT7" s="36" t="s">
        <v>100</v>
      </c>
      <c r="AU7" s="36" t="s">
        <v>100</v>
      </c>
      <c r="AV7" s="36" t="s">
        <v>100</v>
      </c>
      <c r="AW7" s="36" t="s">
        <v>100</v>
      </c>
      <c r="AX7" s="36">
        <v>41.41</v>
      </c>
      <c r="AY7" s="36" t="s">
        <v>100</v>
      </c>
      <c r="AZ7" s="36" t="s">
        <v>100</v>
      </c>
      <c r="BA7" s="36" t="s">
        <v>100</v>
      </c>
      <c r="BB7" s="36" t="s">
        <v>100</v>
      </c>
      <c r="BC7" s="36">
        <v>133.78</v>
      </c>
      <c r="BD7" s="36">
        <v>124.95</v>
      </c>
      <c r="BE7" s="36" t="s">
        <v>100</v>
      </c>
      <c r="BF7" s="36" t="s">
        <v>100</v>
      </c>
      <c r="BG7" s="36" t="s">
        <v>100</v>
      </c>
      <c r="BH7" s="36" t="s">
        <v>100</v>
      </c>
      <c r="BI7" s="36">
        <v>765.64</v>
      </c>
      <c r="BJ7" s="36" t="s">
        <v>100</v>
      </c>
      <c r="BK7" s="36" t="s">
        <v>100</v>
      </c>
      <c r="BL7" s="36" t="s">
        <v>100</v>
      </c>
      <c r="BM7" s="36" t="s">
        <v>100</v>
      </c>
      <c r="BN7" s="36">
        <v>2464.06</v>
      </c>
      <c r="BO7" s="36">
        <v>2685.08</v>
      </c>
      <c r="BP7" s="36" t="s">
        <v>100</v>
      </c>
      <c r="BQ7" s="36" t="s">
        <v>100</v>
      </c>
      <c r="BR7" s="36" t="s">
        <v>100</v>
      </c>
      <c r="BS7" s="36" t="s">
        <v>100</v>
      </c>
      <c r="BT7" s="36">
        <v>70.849999999999994</v>
      </c>
      <c r="BU7" s="36" t="s">
        <v>100</v>
      </c>
      <c r="BV7" s="36" t="s">
        <v>100</v>
      </c>
      <c r="BW7" s="36" t="s">
        <v>100</v>
      </c>
      <c r="BX7" s="36" t="s">
        <v>100</v>
      </c>
      <c r="BY7" s="36">
        <v>32.909999999999997</v>
      </c>
      <c r="BZ7" s="36">
        <v>30.63</v>
      </c>
      <c r="CA7" s="36" t="s">
        <v>100</v>
      </c>
      <c r="CB7" s="36" t="s">
        <v>100</v>
      </c>
      <c r="CC7" s="36" t="s">
        <v>100</v>
      </c>
      <c r="CD7" s="36" t="s">
        <v>100</v>
      </c>
      <c r="CE7" s="36">
        <v>230.9</v>
      </c>
      <c r="CF7" s="36" t="s">
        <v>100</v>
      </c>
      <c r="CG7" s="36" t="s">
        <v>100</v>
      </c>
      <c r="CH7" s="36" t="s">
        <v>100</v>
      </c>
      <c r="CI7" s="36" t="s">
        <v>100</v>
      </c>
      <c r="CJ7" s="36">
        <v>561.54</v>
      </c>
      <c r="CK7" s="36">
        <v>600.63</v>
      </c>
      <c r="CL7" s="36" t="s">
        <v>100</v>
      </c>
      <c r="CM7" s="36" t="s">
        <v>100</v>
      </c>
      <c r="CN7" s="36" t="s">
        <v>100</v>
      </c>
      <c r="CO7" s="36" t="s">
        <v>100</v>
      </c>
      <c r="CP7" s="36">
        <v>31.82</v>
      </c>
      <c r="CQ7" s="36" t="s">
        <v>100</v>
      </c>
      <c r="CR7" s="36" t="s">
        <v>100</v>
      </c>
      <c r="CS7" s="36" t="s">
        <v>100</v>
      </c>
      <c r="CT7" s="36" t="s">
        <v>100</v>
      </c>
      <c r="CU7" s="36">
        <v>34.92</v>
      </c>
      <c r="CV7" s="36">
        <v>36.67</v>
      </c>
      <c r="CW7" s="36" t="s">
        <v>100</v>
      </c>
      <c r="CX7" s="36" t="s">
        <v>100</v>
      </c>
      <c r="CY7" s="36" t="s">
        <v>100</v>
      </c>
      <c r="CZ7" s="36" t="s">
        <v>100</v>
      </c>
      <c r="DA7" s="36">
        <v>86.11</v>
      </c>
      <c r="DB7" s="36" t="s">
        <v>100</v>
      </c>
      <c r="DC7" s="36" t="s">
        <v>100</v>
      </c>
      <c r="DD7" s="36" t="s">
        <v>100</v>
      </c>
      <c r="DE7" s="36" t="s">
        <v>100</v>
      </c>
      <c r="DF7" s="36">
        <v>88.64</v>
      </c>
      <c r="DG7" s="36">
        <v>89.35</v>
      </c>
      <c r="DH7" s="36" t="s">
        <v>100</v>
      </c>
      <c r="DI7" s="36" t="s">
        <v>100</v>
      </c>
      <c r="DJ7" s="36" t="s">
        <v>100</v>
      </c>
      <c r="DK7" s="36" t="s">
        <v>100</v>
      </c>
      <c r="DL7" s="36">
        <v>72.930000000000007</v>
      </c>
      <c r="DM7" s="36" t="s">
        <v>100</v>
      </c>
      <c r="DN7" s="36" t="s">
        <v>100</v>
      </c>
      <c r="DO7" s="36" t="s">
        <v>100</v>
      </c>
      <c r="DP7" s="36" t="s">
        <v>100</v>
      </c>
      <c r="DQ7" s="36">
        <v>33.58</v>
      </c>
      <c r="DR7" s="36">
        <v>31.35</v>
      </c>
      <c r="DS7" s="36" t="s">
        <v>100</v>
      </c>
      <c r="DT7" s="36" t="s">
        <v>100</v>
      </c>
      <c r="DU7" s="36" t="s">
        <v>100</v>
      </c>
      <c r="DV7" s="36" t="s">
        <v>100</v>
      </c>
      <c r="DW7" s="36">
        <v>0</v>
      </c>
      <c r="DX7" s="36" t="s">
        <v>100</v>
      </c>
      <c r="DY7" s="36" t="s">
        <v>100</v>
      </c>
      <c r="DZ7" s="36" t="s">
        <v>100</v>
      </c>
      <c r="EA7" s="36" t="s">
        <v>100</v>
      </c>
      <c r="EB7" s="36">
        <v>0</v>
      </c>
      <c r="EC7" s="36">
        <v>0</v>
      </c>
      <c r="ED7" s="36" t="s">
        <v>100</v>
      </c>
      <c r="EE7" s="36" t="s">
        <v>100</v>
      </c>
      <c r="EF7" s="36" t="s">
        <v>100</v>
      </c>
      <c r="EG7" s="36" t="s">
        <v>100</v>
      </c>
      <c r="EH7" s="36">
        <v>0</v>
      </c>
      <c r="EI7" s="36" t="s">
        <v>100</v>
      </c>
      <c r="EJ7" s="36" t="s">
        <v>100</v>
      </c>
      <c r="EK7" s="36" t="s">
        <v>100</v>
      </c>
      <c r="EL7" s="36" t="s">
        <v>100</v>
      </c>
      <c r="EM7" s="36">
        <v>0</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2017-02-08T02:42:15Z</dcterms:created>
  <dcterms:modified xsi:type="dcterms:W3CDTF">2017-02-13T05:57:00Z</dcterms:modified>
  <cp:category/>
</cp:coreProperties>
</file>