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<sst xmlns="http://schemas.openxmlformats.org/spreadsheetml/2006/main" count="221" uniqueCount="111">
  <si>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</si>
  <si>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</si>
  <si>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</si>
  <si>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</si>
  <si>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</si>
  <si>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</si>
  <si>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</si>
  <si>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</si>
  <si>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</si>
  <si>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</si>
  <si>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</si>
  <si>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</si>
  <si>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</si>
  <si>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</si>
  <si>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</si>
  <si>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</si>
  <si>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</si>
  <si>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</si>
  <si>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</si>
  <si>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</si>
  <si>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</si>
  <si>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</si>
  <si>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</si>
  <si>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</si>
  <si>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</si>
  <si>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</si>
  <si>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</si>
  <si>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</si>
  <si>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</si>
  <si>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</si>
  <si>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</si>
  <si>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</si>
  <si>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</si>
  <si>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</si>
  <si>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</si>
  <si>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</si>
  <si>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</si>
  <si>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</si>
  <si>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</si>
  <si>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</si>
  <si>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</si>
  <si>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</si>
  <si>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</si>
  <si>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</si>
  <si>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</si>
  <si>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</si>
  <si>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</si>
  <si>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</si>
  <si>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</si>
  <si>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</si>
  <si>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</si>
  <si>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</si>
  <si>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</si>
  <si>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</si>
  <si>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</si>
  <si>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</si>
  <si>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</si>
  <si>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</si>
  <si>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</si>
  <si>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</si>
  <si>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</si>
  <si>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</si>
  <si>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</si>
  <si>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</si>
  <si>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</si>
  <si>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</si>
  <si>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</si>
  <si>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</si>
  <si>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</si>
  <si>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</si>
  <si>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</si>
  <si>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</si>
  <si>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</si>
  <si>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</si>
  <si>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</si>
  <si>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</si>
  <si>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</si>
  <si>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</si>
  <si>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</si>
  <si>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</si>
  <si>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</si>
  <si>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</si>
  <si>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</si>
  <si>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</si>
  <si>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</si>
  <si>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</si>
  <si>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</si>
  <si>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</si>
  <si>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</si>
  <si>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</si>
  <si>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</si>
  <si>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</si>
  <si>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</si>
  <si>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</si>
  <si>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</si>
  <si>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</si>
  <si>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輪島市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</si>
  <si>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</si>
  <si>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</si>
  <si>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</si>
  <si>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</si>
  <si>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</si>
  <si>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</si>
  <si>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</si>
  <si>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</si>
  <si>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</si>
  <si>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</si>
  <si>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</si>
  <si>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古くても供用開始から１８年経過しているが、管渠については法定耐用年数まで期間はまだある。</t>
    <rPh sb="0" eb="1">
      <t>フル</t>
    </rPh>
    <rPh sb="4" eb="6">
      <t>キョウヨウ</t>
    </rPh>
    <rPh sb="6" eb="8">
      <t>カイシ</t>
    </rPh>
    <rPh sb="12" eb="13">
      <t>ネン</t>
    </rPh>
    <rPh sb="13" eb="15">
      <t>ケイカ</t>
    </rPh>
    <rPh sb="21" eb="23">
      <t>カンキョ</t>
    </rPh>
    <rPh sb="28" eb="30">
      <t>ホウテイ</t>
    </rPh>
    <rPh sb="30" eb="32">
      <t>タイヨウ</t>
    </rPh>
    <rPh sb="32" eb="34">
      <t>ネンスウ</t>
    </rPh>
    <rPh sb="36" eb="38">
      <t>キカン</t>
    </rPh>
    <phoneticPr fontId="4"/>
  </si>
  <si>
    <t>施設が新しく設備投資に要した企業債負担が影響して、収益的収支比率は１００％を下回っている。今後は接続率を増やすため、従来の助成制度などを活用した加入促進策を図ることや、経営状況を考慮しながら料金の適正化に向けた検討を実施し、安定した収入の確保に取り組む必要がある。今後、機械等については耐用年数を迎えることから施設の長寿命化に取り組み大規模な改修工事費用の抑制を図る必要がある。</t>
    <rPh sb="25" eb="28">
      <t>シュウエキテキ</t>
    </rPh>
    <rPh sb="28" eb="30">
      <t>シュウシ</t>
    </rPh>
    <rPh sb="30" eb="32">
      <t>ヒリツ</t>
    </rPh>
    <rPh sb="38" eb="40">
      <t>シタマワ</t>
    </rPh>
    <rPh sb="132" eb="134">
      <t>コンゴ</t>
    </rPh>
    <rPh sb="148" eb="149">
      <t>ムカ</t>
    </rPh>
    <phoneticPr fontId="4"/>
  </si>
  <si>
    <t>①施設規模が小さいため、施設の修繕費の増減によって収益的収支比率は増減していると考えられる。
④供用開始から１７年と年数も浅いことから、企業債残高が多く、類似団体より高い数値を推移していると考えられる。
⑤⑥⑧類似団体より高い接続率を有してため経費回収率は高い数値を推移しており、汚水処理原価は低い数値となっていると考えられる。</t>
    <rPh sb="1" eb="3">
      <t>シセツ</t>
    </rPh>
    <rPh sb="3" eb="5">
      <t>キボ</t>
    </rPh>
    <rPh sb="6" eb="7">
      <t>チイ</t>
    </rPh>
    <rPh sb="12" eb="14">
      <t>シセツ</t>
    </rPh>
    <rPh sb="15" eb="17">
      <t>シュウゼン</t>
    </rPh>
    <rPh sb="17" eb="18">
      <t>ヒ</t>
    </rPh>
    <rPh sb="19" eb="21">
      <t>ゾウゲン</t>
    </rPh>
    <rPh sb="25" eb="28">
      <t>シュウエキテキ</t>
    </rPh>
    <rPh sb="28" eb="30">
      <t>シュウシ</t>
    </rPh>
    <rPh sb="30" eb="32">
      <t>ヒリツ</t>
    </rPh>
    <rPh sb="33" eb="35">
      <t>ゾウゲン</t>
    </rPh>
    <rPh sb="40" eb="41">
      <t>カンガ</t>
    </rPh>
    <rPh sb="48" eb="50">
      <t>キョウヨウ</t>
    </rPh>
    <rPh sb="50" eb="52">
      <t>カイシ</t>
    </rPh>
    <rPh sb="56" eb="57">
      <t>ネン</t>
    </rPh>
    <rPh sb="58" eb="60">
      <t>ネンスウ</t>
    </rPh>
    <rPh sb="61" eb="62">
      <t>アサ</t>
    </rPh>
    <rPh sb="68" eb="70">
      <t>キギョウ</t>
    </rPh>
    <rPh sb="70" eb="71">
      <t>サイ</t>
    </rPh>
    <rPh sb="71" eb="73">
      <t>ザンダカ</t>
    </rPh>
    <rPh sb="74" eb="75">
      <t>オオ</t>
    </rPh>
    <rPh sb="77" eb="79">
      <t>ルイジ</t>
    </rPh>
    <rPh sb="79" eb="81">
      <t>ダンタイ</t>
    </rPh>
    <rPh sb="83" eb="84">
      <t>タカ</t>
    </rPh>
    <rPh sb="85" eb="87">
      <t>スウチ</t>
    </rPh>
    <rPh sb="88" eb="90">
      <t>スイイ</t>
    </rPh>
    <rPh sb="95" eb="96">
      <t>カンガ</t>
    </rPh>
    <rPh sb="105" eb="107">
      <t>ルイジ</t>
    </rPh>
    <rPh sb="107" eb="109">
      <t>ダンタイ</t>
    </rPh>
    <rPh sb="111" eb="112">
      <t>タカ</t>
    </rPh>
    <rPh sb="113" eb="115">
      <t>セツゾク</t>
    </rPh>
    <rPh sb="115" eb="116">
      <t>リツ</t>
    </rPh>
    <rPh sb="117" eb="118">
      <t>ユウ</t>
    </rPh>
    <rPh sb="122" eb="124">
      <t>ケイヒ</t>
    </rPh>
    <rPh sb="124" eb="126">
      <t>カイシュウ</t>
    </rPh>
    <rPh sb="126" eb="127">
      <t>リツ</t>
    </rPh>
    <rPh sb="128" eb="129">
      <t>タカ</t>
    </rPh>
    <rPh sb="130" eb="132">
      <t>スウチ</t>
    </rPh>
    <rPh sb="133" eb="135">
      <t>スイイ</t>
    </rPh>
    <rPh sb="140" eb="142">
      <t>オスイ</t>
    </rPh>
    <rPh sb="142" eb="144">
      <t>ショリ</t>
    </rPh>
    <rPh sb="144" eb="146">
      <t>ゲンカ</t>
    </rPh>
    <rPh sb="147" eb="148">
      <t>ヒク</t>
    </rPh>
    <rPh sb="149" eb="151">
      <t>スウチ</t>
    </rPh>
    <rPh sb="158" eb="1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</si>
</sst>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610816"/>
        <c:axId val="386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0.14000000000000001</c:v>
                </c:pt>
                <c:pt idx="3">
                  <c:v>0.05</c:v>
                </c:pt>
                <c:pt idx="4">
                  <c:v>0.18</c:v>
                </c:pt>
              </c:numCache>
            </c:numRef>
          </c:val>
          <c:smooth val="0"/>
        </c:ser>
        <c:dLbls>
          <c:showLegendKey val="0"/>
          <c:showVal val="0"/>
          <c:showCatName val="0"/>
          <c:showSerName val="0"/>
          <c:showPercent val="0"/>
          <c:showBubbleSize val="0"/>
        </c:dLbls>
        <c:marker val="1"/>
        <c:smooth val="0"/>
        <c:axId val="38610816"/>
        <c:axId val="38612992"/>
      </c:lineChart>
      <c:dateAx>
        <c:axId val="38610816"/>
        <c:scaling>
          <c:orientation val="minMax"/>
        </c:scaling>
        <c:delete val="1"/>
        <c:axPos val="b"/>
        <c:numFmt formatCode="ge" sourceLinked="1"/>
        <c:majorTickMark val="none"/>
        <c:minorTickMark val="none"/>
        <c:tickLblPos val="none"/>
        <c:crossAx val="38612992"/>
        <c:crosses val="autoZero"/>
        <c:auto val="1"/>
        <c:lblOffset val="100"/>
        <c:baseTimeUnit val="years"/>
      </c:dateAx>
      <c:valAx>
        <c:axId val="386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36.299999999999997</c:v>
                </c:pt>
                <c:pt idx="1">
                  <c:v>31.48</c:v>
                </c:pt>
                <c:pt idx="2">
                  <c:v>31.85</c:v>
                </c:pt>
                <c:pt idx="3">
                  <c:v>38.520000000000003</c:v>
                </c:pt>
                <c:pt idx="4">
                  <c:v>35.93</c:v>
                </c:pt>
              </c:numCache>
            </c:numRef>
          </c:val>
        </c:ser>
        <c:dLbls>
          <c:showLegendKey val="0"/>
          <c:showVal val="0"/>
          <c:showCatName val="0"/>
          <c:showSerName val="0"/>
          <c:showPercent val="0"/>
          <c:showBubbleSize val="0"/>
        </c:dLbls>
        <c:gapWidth val="150"/>
        <c:axId val="52570368"/>
        <c:axId val="526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39.42</c:v>
                </c:pt>
                <c:pt idx="3">
                  <c:v>39.68</c:v>
                </c:pt>
                <c:pt idx="4">
                  <c:v>35.64</c:v>
                </c:pt>
              </c:numCache>
            </c:numRef>
          </c:val>
          <c:smooth val="0"/>
        </c:ser>
        <c:dLbls>
          <c:showLegendKey val="0"/>
          <c:showVal val="0"/>
          <c:showCatName val="0"/>
          <c:showSerName val="0"/>
          <c:showPercent val="0"/>
          <c:showBubbleSize val="0"/>
        </c:dLbls>
        <c:marker val="1"/>
        <c:smooth val="0"/>
        <c:axId val="52570368"/>
        <c:axId val="52601216"/>
      </c:lineChart>
      <c:dateAx>
        <c:axId val="52570368"/>
        <c:scaling>
          <c:orientation val="minMax"/>
        </c:scaling>
        <c:delete val="1"/>
        <c:axPos val="b"/>
        <c:numFmt formatCode="ge" sourceLinked="1"/>
        <c:majorTickMark val="none"/>
        <c:minorTickMark val="none"/>
        <c:tickLblPos val="none"/>
        <c:crossAx val="52601216"/>
        <c:crosses val="autoZero"/>
        <c:auto val="1"/>
        <c:lblOffset val="100"/>
        <c:baseTimeUnit val="years"/>
      </c:dateAx>
      <c:valAx>
        <c:axId val="52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89.74</c:v>
                </c:pt>
                <c:pt idx="1">
                  <c:v>89.18</c:v>
                </c:pt>
                <c:pt idx="2">
                  <c:v>88.24</c:v>
                </c:pt>
                <c:pt idx="3">
                  <c:v>89.86</c:v>
                </c:pt>
                <c:pt idx="4">
                  <c:v>91.07</c:v>
                </c:pt>
              </c:numCache>
            </c:numRef>
          </c:val>
        </c:ser>
        <c:dLbls>
          <c:showLegendKey val="0"/>
          <c:showVal val="0"/>
          <c:showCatName val="0"/>
          <c:showSerName val="0"/>
          <c:showPercent val="0"/>
          <c:showBubbleSize val="0"/>
        </c:dLbls>
        <c:gapWidth val="150"/>
        <c:axId val="52701056"/>
        <c:axId val="52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82.97</c:v>
                </c:pt>
                <c:pt idx="3">
                  <c:v>83.95</c:v>
                </c:pt>
                <c:pt idx="4">
                  <c:v>82.92</c:v>
                </c:pt>
              </c:numCache>
            </c:numRef>
          </c:val>
          <c:smooth val="0"/>
        </c:ser>
        <c:dLbls>
          <c:showLegendKey val="0"/>
          <c:showVal val="0"/>
          <c:showCatName val="0"/>
          <c:showSerName val="0"/>
          <c:showPercent val="0"/>
          <c:showBubbleSize val="0"/>
        </c:dLbls>
        <c:marker val="1"/>
        <c:smooth val="0"/>
        <c:axId val="52701056"/>
        <c:axId val="52703232"/>
      </c:lineChart>
      <c:dateAx>
        <c:axId val="52701056"/>
        <c:scaling>
          <c:orientation val="minMax"/>
        </c:scaling>
        <c:delete val="1"/>
        <c:axPos val="b"/>
        <c:numFmt formatCode="ge" sourceLinked="1"/>
        <c:majorTickMark val="none"/>
        <c:minorTickMark val="none"/>
        <c:tickLblPos val="none"/>
        <c:crossAx val="52703232"/>
        <c:crosses val="autoZero"/>
        <c:auto val="1"/>
        <c:lblOffset val="100"/>
        <c:baseTimeUnit val="years"/>
      </c:dateAx>
      <c:valAx>
        <c:axId val="52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76.040000000000006</c:v>
                </c:pt>
                <c:pt idx="1">
                  <c:v>73.260000000000005</c:v>
                </c:pt>
                <c:pt idx="2">
                  <c:v>71.06</c:v>
                </c:pt>
                <c:pt idx="3">
                  <c:v>73.03</c:v>
                </c:pt>
                <c:pt idx="4">
                  <c:v>71.67</c:v>
                </c:pt>
              </c:numCache>
            </c:numRef>
          </c:val>
        </c:ser>
        <c:dLbls>
          <c:showLegendKey val="0"/>
          <c:showVal val="0"/>
          <c:showCatName val="0"/>
          <c:showSerName val="0"/>
          <c:showPercent val="0"/>
          <c:showBubbleSize val="0"/>
        </c:dLbls>
        <c:gapWidth val="150"/>
        <c:axId val="38651392"/>
        <c:axId val="386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651392"/>
        <c:axId val="38653312"/>
      </c:lineChart>
      <c:dateAx>
        <c:axId val="38651392"/>
        <c:scaling>
          <c:orientation val="minMax"/>
        </c:scaling>
        <c:delete val="1"/>
        <c:axPos val="b"/>
        <c:numFmt formatCode="ge" sourceLinked="1"/>
        <c:majorTickMark val="none"/>
        <c:minorTickMark val="none"/>
        <c:tickLblPos val="none"/>
        <c:crossAx val="38653312"/>
        <c:crosses val="autoZero"/>
        <c:auto val="1"/>
        <c:lblOffset val="100"/>
        <c:baseTimeUnit val="years"/>
      </c:dateAx>
      <c:valAx>
        <c:axId val="386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56800"/>
        <c:axId val="385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56800"/>
        <c:axId val="38558720"/>
      </c:lineChart>
      <c:dateAx>
        <c:axId val="38556800"/>
        <c:scaling>
          <c:orientation val="minMax"/>
        </c:scaling>
        <c:delete val="1"/>
        <c:axPos val="b"/>
        <c:numFmt formatCode="ge" sourceLinked="1"/>
        <c:majorTickMark val="none"/>
        <c:minorTickMark val="none"/>
        <c:tickLblPos val="none"/>
        <c:crossAx val="38558720"/>
        <c:crosses val="autoZero"/>
        <c:auto val="1"/>
        <c:lblOffset val="100"/>
        <c:baseTimeUnit val="years"/>
      </c:dateAx>
      <c:valAx>
        <c:axId val="38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85088"/>
        <c:axId val="385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85088"/>
        <c:axId val="38587008"/>
      </c:lineChart>
      <c:dateAx>
        <c:axId val="38585088"/>
        <c:scaling>
          <c:orientation val="minMax"/>
        </c:scaling>
        <c:delete val="1"/>
        <c:axPos val="b"/>
        <c:numFmt formatCode="ge" sourceLinked="1"/>
        <c:majorTickMark val="none"/>
        <c:minorTickMark val="none"/>
        <c:tickLblPos val="none"/>
        <c:crossAx val="38587008"/>
        <c:crosses val="autoZero"/>
        <c:auto val="1"/>
        <c:lblOffset val="100"/>
        <c:baseTimeUnit val="years"/>
      </c:dateAx>
      <c:valAx>
        <c:axId val="385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020160"/>
        <c:axId val="51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20160"/>
        <c:axId val="51022080"/>
      </c:lineChart>
      <c:dateAx>
        <c:axId val="51020160"/>
        <c:scaling>
          <c:orientation val="minMax"/>
        </c:scaling>
        <c:delete val="1"/>
        <c:axPos val="b"/>
        <c:numFmt formatCode="ge" sourceLinked="1"/>
        <c:majorTickMark val="none"/>
        <c:minorTickMark val="none"/>
        <c:tickLblPos val="none"/>
        <c:crossAx val="51022080"/>
        <c:crosses val="autoZero"/>
        <c:auto val="1"/>
        <c:lblOffset val="100"/>
        <c:baseTimeUnit val="years"/>
      </c:dateAx>
      <c:valAx>
        <c:axId val="51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45184"/>
        <c:axId val="524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45184"/>
        <c:axId val="52447104"/>
      </c:lineChart>
      <c:dateAx>
        <c:axId val="52445184"/>
        <c:scaling>
          <c:orientation val="minMax"/>
        </c:scaling>
        <c:delete val="1"/>
        <c:axPos val="b"/>
        <c:numFmt formatCode="ge" sourceLinked="1"/>
        <c:majorTickMark val="none"/>
        <c:minorTickMark val="none"/>
        <c:tickLblPos val="none"/>
        <c:crossAx val="52447104"/>
        <c:crosses val="autoZero"/>
        <c:auto val="1"/>
        <c:lblOffset val="100"/>
        <c:baseTimeUnit val="years"/>
      </c:dateAx>
      <c:valAx>
        <c:axId val="52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3610.01</c:v>
                </c:pt>
                <c:pt idx="1">
                  <c:v>1956.88</c:v>
                </c:pt>
                <c:pt idx="2">
                  <c:v>1980.98</c:v>
                </c:pt>
                <c:pt idx="3">
                  <c:v>1913.21</c:v>
                </c:pt>
                <c:pt idx="4">
                  <c:v>1900.23</c:v>
                </c:pt>
              </c:numCache>
            </c:numRef>
          </c:val>
        </c:ser>
        <c:dLbls>
          <c:showLegendKey val="0"/>
          <c:showVal val="0"/>
          <c:showCatName val="0"/>
          <c:showSerName val="0"/>
          <c:showPercent val="0"/>
          <c:showBubbleSize val="0"/>
        </c:dLbls>
        <c:gapWidth val="150"/>
        <c:axId val="52460928"/>
        <c:axId val="524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817.63</c:v>
                </c:pt>
                <c:pt idx="3">
                  <c:v>830.5</c:v>
                </c:pt>
                <c:pt idx="4">
                  <c:v>1029.24</c:v>
                </c:pt>
              </c:numCache>
            </c:numRef>
          </c:val>
          <c:smooth val="0"/>
        </c:ser>
        <c:dLbls>
          <c:showLegendKey val="0"/>
          <c:showVal val="0"/>
          <c:showCatName val="0"/>
          <c:showSerName val="0"/>
          <c:showPercent val="0"/>
          <c:showBubbleSize val="0"/>
        </c:dLbls>
        <c:marker val="1"/>
        <c:smooth val="0"/>
        <c:axId val="52460928"/>
        <c:axId val="52479488"/>
      </c:lineChart>
      <c:dateAx>
        <c:axId val="52460928"/>
        <c:scaling>
          <c:orientation val="minMax"/>
        </c:scaling>
        <c:delete val="1"/>
        <c:axPos val="b"/>
        <c:numFmt formatCode="ge" sourceLinked="1"/>
        <c:majorTickMark val="none"/>
        <c:minorTickMark val="none"/>
        <c:tickLblPos val="none"/>
        <c:crossAx val="52479488"/>
        <c:crosses val="autoZero"/>
        <c:auto val="1"/>
        <c:lblOffset val="100"/>
        <c:baseTimeUnit val="years"/>
      </c:dateAx>
      <c:valAx>
        <c:axId val="52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44.7</c:v>
                </c:pt>
                <c:pt idx="1">
                  <c:v>64.430000000000007</c:v>
                </c:pt>
                <c:pt idx="2">
                  <c:v>57.47</c:v>
                </c:pt>
                <c:pt idx="3">
                  <c:v>64.5</c:v>
                </c:pt>
                <c:pt idx="4">
                  <c:v>53.55</c:v>
                </c:pt>
              </c:numCache>
            </c:numRef>
          </c:val>
        </c:ser>
        <c:dLbls>
          <c:showLegendKey val="0"/>
          <c:showVal val="0"/>
          <c:showCatName val="0"/>
          <c:showSerName val="0"/>
          <c:showPercent val="0"/>
          <c:showBubbleSize val="0"/>
        </c:dLbls>
        <c:gapWidth val="150"/>
        <c:axId val="52837376"/>
        <c:axId val="528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46.31</c:v>
                </c:pt>
                <c:pt idx="3">
                  <c:v>43.66</c:v>
                </c:pt>
                <c:pt idx="4">
                  <c:v>43.13</c:v>
                </c:pt>
              </c:numCache>
            </c:numRef>
          </c:val>
          <c:smooth val="0"/>
        </c:ser>
        <c:dLbls>
          <c:showLegendKey val="0"/>
          <c:showVal val="0"/>
          <c:showCatName val="0"/>
          <c:showSerName val="0"/>
          <c:showPercent val="0"/>
          <c:showBubbleSize val="0"/>
        </c:dLbls>
        <c:marker val="1"/>
        <c:smooth val="0"/>
        <c:axId val="52837376"/>
        <c:axId val="52843648"/>
      </c:lineChart>
      <c:dateAx>
        <c:axId val="52837376"/>
        <c:scaling>
          <c:orientation val="minMax"/>
        </c:scaling>
        <c:delete val="1"/>
        <c:axPos val="b"/>
        <c:numFmt formatCode="ge" sourceLinked="1"/>
        <c:majorTickMark val="none"/>
        <c:minorTickMark val="none"/>
        <c:tickLblPos val="none"/>
        <c:crossAx val="52843648"/>
        <c:crosses val="autoZero"/>
        <c:auto val="1"/>
        <c:lblOffset val="100"/>
        <c:baseTimeUnit val="years"/>
      </c:dateAx>
      <c:valAx>
        <c:axId val="528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436.31</c:v>
                </c:pt>
                <c:pt idx="1">
                  <c:v>307.64</c:v>
                </c:pt>
                <c:pt idx="2">
                  <c:v>348.16</c:v>
                </c:pt>
                <c:pt idx="3">
                  <c:v>306.24</c:v>
                </c:pt>
                <c:pt idx="4">
                  <c:v>375</c:v>
                </c:pt>
              </c:numCache>
            </c:numRef>
          </c:val>
        </c:ser>
        <c:dLbls>
          <c:showLegendKey val="0"/>
          <c:showVal val="0"/>
          <c:showCatName val="0"/>
          <c:showSerName val="0"/>
          <c:showPercent val="0"/>
          <c:showBubbleSize val="0"/>
        </c:dLbls>
        <c:gapWidth val="150"/>
        <c:axId val="52877952"/>
        <c:axId val="528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349.08</c:v>
                </c:pt>
                <c:pt idx="3">
                  <c:v>382.09</c:v>
                </c:pt>
                <c:pt idx="4">
                  <c:v>392.03</c:v>
                </c:pt>
              </c:numCache>
            </c:numRef>
          </c:val>
          <c:smooth val="0"/>
        </c:ser>
        <c:dLbls>
          <c:showLegendKey val="0"/>
          <c:showVal val="0"/>
          <c:showCatName val="0"/>
          <c:showSerName val="0"/>
          <c:showPercent val="0"/>
          <c:showBubbleSize val="0"/>
        </c:dLbls>
        <c:marker val="1"/>
        <c:smooth val="0"/>
        <c:axId val="52877952"/>
        <c:axId val="52880128"/>
      </c:lineChart>
      <c:dateAx>
        <c:axId val="52877952"/>
        <c:scaling>
          <c:orientation val="minMax"/>
        </c:scaling>
        <c:delete val="1"/>
        <c:axPos val="b"/>
        <c:numFmt formatCode="ge" sourceLinked="1"/>
        <c:majorTickMark val="none"/>
        <c:minorTickMark val="none"/>
        <c:tickLblPos val="none"/>
        <c:crossAx val="52880128"/>
        <c:crosses val="autoZero"/>
        <c:auto val="1"/>
        <c:lblOffset val="100"/>
        <c:baseTimeUnit val="years"/>
      </c:dateAx>
      <c:valAx>
        <c:axId val="52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0" zoomScale="85" zoomScaleNormal="85" workbookViewId="0">
      <selection activeCell="BJ35" sqref="BJ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輪島市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28832</v>
      </c>
      <c r="AM8" s="64"/>
      <c r="AN8" s="64"/>
      <c r="AO8" s="64"/>
      <c r="AP8" s="64"/>
      <c r="AQ8" s="64"/>
      <c r="AR8" s="64"/>
      <c r="AS8" s="64"/>
      <c r="AT8" s="63">
        <f>データ!S6</f>
        <v>426.32</v>
      </c>
      <c r="AU8" s="63"/>
      <c r="AV8" s="63"/>
      <c r="AW8" s="63"/>
      <c r="AX8" s="63"/>
      <c r="AY8" s="63"/>
      <c r="AZ8" s="63"/>
      <c r="BA8" s="63"/>
      <c r="BB8" s="63">
        <f>データ!T6</f>
        <v>67.63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1.42</v>
      </c>
      <c r="Q10" s="63"/>
      <c r="R10" s="63"/>
      <c r="S10" s="63"/>
      <c r="T10" s="63"/>
      <c r="U10" s="63"/>
      <c r="V10" s="63"/>
      <c r="W10" s="63">
        <f>データ!P6</f>
        <v>90.91</v>
      </c>
      <c r="X10" s="63"/>
      <c r="Y10" s="63"/>
      <c r="Z10" s="63"/>
      <c r="AA10" s="63"/>
      <c r="AB10" s="63"/>
      <c r="AC10" s="63"/>
      <c r="AD10" s="64">
        <f>データ!Q6</f>
        <v>3380</v>
      </c>
      <c r="AE10" s="64"/>
      <c r="AF10" s="64"/>
      <c r="AG10" s="64"/>
      <c r="AH10" s="64"/>
      <c r="AI10" s="64"/>
      <c r="AJ10" s="64"/>
      <c r="AK10" s="2"/>
      <c r="AL10" s="64">
        <f>データ!U6</f>
        <v>403</v>
      </c>
      <c r="AM10" s="64"/>
      <c r="AN10" s="64"/>
      <c r="AO10" s="64"/>
      <c r="AP10" s="64"/>
      <c r="AQ10" s="64"/>
      <c r="AR10" s="64"/>
      <c r="AS10" s="64"/>
      <c r="AT10" s="63">
        <f>データ!V6</f>
        <v>0.09</v>
      </c>
      <c r="AU10" s="63"/>
      <c r="AV10" s="63"/>
      <c r="AW10" s="63"/>
      <c r="AX10" s="63"/>
      <c r="AY10" s="63"/>
      <c r="AZ10" s="63"/>
      <c r="BA10" s="63"/>
      <c r="BB10" s="63">
        <f>データ!W6</f>
        <v>4477.78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172049</v>
      </c>
      <c r="D6" s="31">
        <f t="shared" si="3"/>
        <v>47</v>
      </c>
      <c r="E6" s="31">
        <f t="shared" si="3"/>
        <v>17</v>
      </c>
      <c r="F6" s="31">
        <f t="shared" si="3"/>
        <v>6</v>
      </c>
      <c r="G6" s="31">
        <f t="shared" si="3"/>
        <v>0</v>
      </c>
      <c r="H6" s="31" t="str">
        <f t="shared" si="3"/>
        <v>石川県　輪島市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1.42</v>
      </c>
      <c r="P6" s="32">
        <f t="shared" si="3"/>
        <v>90.91</v>
      </c>
      <c r="Q6" s="32">
        <f t="shared" si="3"/>
        <v>3380</v>
      </c>
      <c r="R6" s="32">
        <f t="shared" si="3"/>
        <v>28832</v>
      </c>
      <c r="S6" s="32">
        <f t="shared" si="3"/>
        <v>426.32</v>
      </c>
      <c r="T6" s="32">
        <f t="shared" si="3"/>
        <v>67.63</v>
      </c>
      <c r="U6" s="32">
        <f t="shared" si="3"/>
        <v>403</v>
      </c>
      <c r="V6" s="32">
        <f t="shared" si="3"/>
        <v>0.09</v>
      </c>
      <c r="W6" s="32">
        <f t="shared" si="3"/>
        <v>4477.78</v>
      </c>
      <c r="X6" s="33">
        <f>IF(X7="",NA(),X7)</f>
        <v>76.040000000000006</v>
      </c>
      <c r="Y6" s="33">
        <f t="shared" ref="Y6:AG6" si="4">IF(Y7="",NA(),Y7)</f>
        <v>73.260000000000005</v>
      </c>
      <c r="Z6" s="33">
        <f t="shared" si="4"/>
        <v>71.06</v>
      </c>
      <c r="AA6" s="33">
        <f t="shared" si="4"/>
        <v>73.03</v>
      </c>
      <c r="AB6" s="33">
        <f t="shared" si="4"/>
        <v>71.67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3610.01</v>
      </c>
      <c r="BF6" s="33">
        <f t="shared" ref="BF6:BN6" si="7">IF(BF7="",NA(),BF7)</f>
        <v>1956.88</v>
      </c>
      <c r="BG6" s="33">
        <f t="shared" si="7"/>
        <v>1980.98</v>
      </c>
      <c r="BH6" s="33">
        <f t="shared" si="7"/>
        <v>1913.21</v>
      </c>
      <c r="BI6" s="33">
        <f t="shared" si="7"/>
        <v>1900.23</v>
      </c>
      <c r="BJ6" s="33">
        <f t="shared" si="7"/>
        <v>1723.1</v>
      </c>
      <c r="BK6" s="33">
        <f t="shared" si="7"/>
        <v>1665.33</v>
      </c>
      <c r="BL6" s="33">
        <f t="shared" si="7"/>
        <v>817.63</v>
      </c>
      <c r="BM6" s="33">
        <f t="shared" si="7"/>
        <v>830.5</v>
      </c>
      <c r="BN6" s="33">
        <f t="shared" si="7"/>
        <v>1029.24</v>
      </c>
      <c r="BO6" s="32" t="str">
        <f>IF(BO7="","",IF(BO7="-","【-】","【"&amp;SUBSTITUTE(TEXT(BO7,"#,##0.00"),"-","△")&amp;"】"))</f>
        <v>【1,052.66】</v>
      </c>
      <c r="BP6" s="33">
        <f>IF(BP7="",NA(),BP7)</f>
        <v>44.7</v>
      </c>
      <c r="BQ6" s="33">
        <f t="shared" ref="BQ6:BY6" si="8">IF(BQ7="",NA(),BQ7)</f>
        <v>64.430000000000007</v>
      </c>
      <c r="BR6" s="33">
        <f t="shared" si="8"/>
        <v>57.47</v>
      </c>
      <c r="BS6" s="33">
        <f t="shared" si="8"/>
        <v>64.5</v>
      </c>
      <c r="BT6" s="33">
        <f t="shared" si="8"/>
        <v>53.55</v>
      </c>
      <c r="BU6" s="33">
        <f t="shared" si="8"/>
        <v>35.909999999999997</v>
      </c>
      <c r="BV6" s="33">
        <f t="shared" si="8"/>
        <v>37.92</v>
      </c>
      <c r="BW6" s="33">
        <f t="shared" si="8"/>
        <v>46.31</v>
      </c>
      <c r="BX6" s="33">
        <f t="shared" si="8"/>
        <v>43.66</v>
      </c>
      <c r="BY6" s="33">
        <f t="shared" si="8"/>
        <v>43.13</v>
      </c>
      <c r="BZ6" s="32" t="str">
        <f>IF(BZ7="","",IF(BZ7="-","【-】","【"&amp;SUBSTITUTE(TEXT(BZ7,"#,##0.00"),"-","△")&amp;"】"))</f>
        <v>【40.22】</v>
      </c>
      <c r="CA6" s="33">
        <f>IF(CA7="",NA(),CA7)</f>
        <v>436.31</v>
      </c>
      <c r="CB6" s="33">
        <f t="shared" ref="CB6:CJ6" si="9">IF(CB7="",NA(),CB7)</f>
        <v>307.64</v>
      </c>
      <c r="CC6" s="33">
        <f t="shared" si="9"/>
        <v>348.16</v>
      </c>
      <c r="CD6" s="33">
        <f t="shared" si="9"/>
        <v>306.24</v>
      </c>
      <c r="CE6" s="33">
        <f t="shared" si="9"/>
        <v>375</v>
      </c>
      <c r="CF6" s="33">
        <f t="shared" si="9"/>
        <v>459.38</v>
      </c>
      <c r="CG6" s="33">
        <f t="shared" si="9"/>
        <v>438.71</v>
      </c>
      <c r="CH6" s="33">
        <f t="shared" si="9"/>
        <v>349.08</v>
      </c>
      <c r="CI6" s="33">
        <f t="shared" si="9"/>
        <v>382.09</v>
      </c>
      <c r="CJ6" s="33">
        <f t="shared" si="9"/>
        <v>392.03</v>
      </c>
      <c r="CK6" s="32" t="str">
        <f>IF(CK7="","",IF(CK7="-","【-】","【"&amp;SUBSTITUTE(TEXT(CK7,"#,##0.00"),"-","△")&amp;"】"))</f>
        <v>【424.58】</v>
      </c>
      <c r="CL6" s="33">
        <f>IF(CL7="",NA(),CL7)</f>
        <v>36.299999999999997</v>
      </c>
      <c r="CM6" s="33">
        <f t="shared" ref="CM6:CU6" si="10">IF(CM7="",NA(),CM7)</f>
        <v>31.48</v>
      </c>
      <c r="CN6" s="33">
        <f t="shared" si="10"/>
        <v>31.85</v>
      </c>
      <c r="CO6" s="33">
        <f t="shared" si="10"/>
        <v>38.520000000000003</v>
      </c>
      <c r="CP6" s="33">
        <f t="shared" si="10"/>
        <v>35.93</v>
      </c>
      <c r="CQ6" s="33">
        <f t="shared" si="10"/>
        <v>32.04</v>
      </c>
      <c r="CR6" s="33">
        <f t="shared" si="10"/>
        <v>33.81</v>
      </c>
      <c r="CS6" s="33">
        <f t="shared" si="10"/>
        <v>39.42</v>
      </c>
      <c r="CT6" s="33">
        <f t="shared" si="10"/>
        <v>39.68</v>
      </c>
      <c r="CU6" s="33">
        <f t="shared" si="10"/>
        <v>35.64</v>
      </c>
      <c r="CV6" s="32" t="str">
        <f>IF(CV7="","",IF(CV7="-","【-】","【"&amp;SUBSTITUTE(TEXT(CV7,"#,##0.00"),"-","△")&amp;"】"))</f>
        <v>【33.90】</v>
      </c>
      <c r="CW6" s="33">
        <f>IF(CW7="",NA(),CW7)</f>
        <v>89.74</v>
      </c>
      <c r="CX6" s="33">
        <f t="shared" ref="CX6:DF6" si="11">IF(CX7="",NA(),CX7)</f>
        <v>89.18</v>
      </c>
      <c r="CY6" s="33">
        <f t="shared" si="11"/>
        <v>88.24</v>
      </c>
      <c r="CZ6" s="33">
        <f t="shared" si="11"/>
        <v>89.86</v>
      </c>
      <c r="DA6" s="33">
        <f t="shared" si="11"/>
        <v>91.07</v>
      </c>
      <c r="DB6" s="33">
        <f t="shared" si="11"/>
        <v>68.86</v>
      </c>
      <c r="DC6" s="33">
        <f t="shared" si="11"/>
        <v>68.7</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0.14000000000000001</v>
      </c>
      <c r="EL6" s="33">
        <f t="shared" si="14"/>
        <v>0.05</v>
      </c>
      <c r="EM6" s="33">
        <f t="shared" si="14"/>
        <v>0.18</v>
      </c>
      <c r="EN6" s="32" t="str">
        <f>IF(EN7="","",IF(EN7="-","【-】","【"&amp;SUBSTITUTE(TEXT(EN7,"#,##0.00"),"-","△")&amp;"】"))</f>
        <v>【0.13】</v>
      </c>
    </row>
    <row r="7" spans="1:144" s="34" customFormat="1">
      <c r="A7" s="26"/>
      <c r="B7" s="35">
        <v>2015</v>
      </c>
      <c r="C7" s="35">
        <v>172049</v>
      </c>
      <c r="D7" s="35">
        <v>47</v>
      </c>
      <c r="E7" s="35">
        <v>17</v>
      </c>
      <c r="F7" s="35">
        <v>6</v>
      </c>
      <c r="G7" s="35">
        <v>0</v>
      </c>
      <c r="H7" s="35" t="s">
        <v>96</v>
      </c>
      <c r="I7" s="35" t="s">
        <v>97</v>
      </c>
      <c r="J7" s="35" t="s">
        <v>98</v>
      </c>
      <c r="K7" s="35" t="s">
        <v>99</v>
      </c>
      <c r="L7" s="35" t="s">
        <v>100</v>
      </c>
      <c r="M7" s="36" t="s">
        <v>101</v>
      </c>
      <c r="N7" s="36" t="s">
        <v>102</v>
      </c>
      <c r="O7" s="36">
        <v>1.42</v>
      </c>
      <c r="P7" s="36">
        <v>90.91</v>
      </c>
      <c r="Q7" s="36">
        <v>3380</v>
      </c>
      <c r="R7" s="36">
        <v>28832</v>
      </c>
      <c r="S7" s="36">
        <v>426.32</v>
      </c>
      <c r="T7" s="36">
        <v>67.63</v>
      </c>
      <c r="U7" s="36">
        <v>403</v>
      </c>
      <c r="V7" s="36">
        <v>0.09</v>
      </c>
      <c r="W7" s="36">
        <v>4477.78</v>
      </c>
      <c r="X7" s="36">
        <v>76.040000000000006</v>
      </c>
      <c r="Y7" s="36">
        <v>73.260000000000005</v>
      </c>
      <c r="Z7" s="36">
        <v>71.06</v>
      </c>
      <c r="AA7" s="36">
        <v>73.03</v>
      </c>
      <c r="AB7" s="36">
        <v>71.67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3610.01</v>
      </c>
      <c r="BF7" s="36">
        <v>1956.88</v>
      </c>
      <c r="BG7" s="36">
        <v>1980.98</v>
      </c>
      <c r="BH7" s="36">
        <v>1913.21</v>
      </c>
      <c r="BI7" s="36">
        <v>1900.23</v>
      </c>
      <c r="BJ7" s="36">
        <v>1723.1</v>
      </c>
      <c r="BK7" s="36">
        <v>1665.33</v>
      </c>
      <c r="BL7" s="36">
        <v>817.63</v>
      </c>
      <c r="BM7" s="36">
        <v>830.5</v>
      </c>
      <c r="BN7" s="36">
        <v>1029.24</v>
      </c>
      <c r="BO7" s="36">
        <v>1052.6600000000001</v>
      </c>
      <c r="BP7" s="36">
        <v>44.7</v>
      </c>
      <c r="BQ7" s="36">
        <v>64.430000000000007</v>
      </c>
      <c r="BR7" s="36">
        <v>57.47</v>
      </c>
      <c r="BS7" s="36">
        <v>64.5</v>
      </c>
      <c r="BT7" s="36">
        <v>53.55</v>
      </c>
      <c r="BU7" s="36">
        <v>35.909999999999997</v>
      </c>
      <c r="BV7" s="36">
        <v>37.92</v>
      </c>
      <c r="BW7" s="36">
        <v>46.31</v>
      </c>
      <c r="BX7" s="36">
        <v>43.66</v>
      </c>
      <c r="BY7" s="36">
        <v>43.13</v>
      </c>
      <c r="BZ7" s="36">
        <v>40.22</v>
      </c>
      <c r="CA7" s="36">
        <v>436.31</v>
      </c>
      <c r="CB7" s="36">
        <v>307.64</v>
      </c>
      <c r="CC7" s="36">
        <v>348.16</v>
      </c>
      <c r="CD7" s="36">
        <v>306.24</v>
      </c>
      <c r="CE7" s="36">
        <v>375</v>
      </c>
      <c r="CF7" s="36">
        <v>459.38</v>
      </c>
      <c r="CG7" s="36">
        <v>438.71</v>
      </c>
      <c r="CH7" s="36">
        <v>349.08</v>
      </c>
      <c r="CI7" s="36">
        <v>382.09</v>
      </c>
      <c r="CJ7" s="36">
        <v>392.03</v>
      </c>
      <c r="CK7" s="36">
        <v>424.58</v>
      </c>
      <c r="CL7" s="36">
        <v>36.299999999999997</v>
      </c>
      <c r="CM7" s="36">
        <v>31.48</v>
      </c>
      <c r="CN7" s="36">
        <v>31.85</v>
      </c>
      <c r="CO7" s="36">
        <v>38.520000000000003</v>
      </c>
      <c r="CP7" s="36">
        <v>35.93</v>
      </c>
      <c r="CQ7" s="36">
        <v>32.04</v>
      </c>
      <c r="CR7" s="36">
        <v>33.81</v>
      </c>
      <c r="CS7" s="36">
        <v>39.42</v>
      </c>
      <c r="CT7" s="36">
        <v>39.68</v>
      </c>
      <c r="CU7" s="36">
        <v>35.64</v>
      </c>
      <c r="CV7" s="36">
        <v>33.9</v>
      </c>
      <c r="CW7" s="36">
        <v>89.74</v>
      </c>
      <c r="CX7" s="36">
        <v>89.18</v>
      </c>
      <c r="CY7" s="36">
        <v>88.24</v>
      </c>
      <c r="CZ7" s="36">
        <v>89.86</v>
      </c>
      <c r="DA7" s="36">
        <v>91.07</v>
      </c>
      <c r="DB7" s="36">
        <v>68.86</v>
      </c>
      <c r="DC7" s="36">
        <v>68.7</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2017-02-08T03:17:57Z</dcterms:created>
  <dcterms:modified xsi:type="dcterms:W3CDTF">2017-02-13T04:28:23Z</dcterms:modified>
  <cp:category/>
</cp:coreProperties>
</file>